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i.yohei\Desktop\財政状況資料集\"/>
    </mc:Choice>
  </mc:AlternateContent>
  <xr:revisionPtr revIDLastSave="0" documentId="13_ncr:1_{4FB9FFDE-D375-460B-96F3-19A1C370F9DE}" xr6:coauthVersionLast="47" xr6:coauthVersionMax="47" xr10:uidLastSave="{00000000-0000-0000-0000-000000000000}"/>
  <bookViews>
    <workbookView xWindow="-5430" yWindow="-21720" windowWidth="38640" windowHeight="21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s="1"/>
  <c r="AM35" i="10" s="1"/>
  <c r="BW34" i="10" l="1"/>
  <c r="BW35" i="10" s="1"/>
  <c r="BW36" i="10" s="1"/>
  <c r="BW37" i="10" s="1"/>
  <c r="BW38" i="10" s="1"/>
  <c r="BW39" i="10" s="1"/>
  <c r="BW40" i="10" s="1"/>
  <c r="BW41" i="10" s="1"/>
  <c r="BE34" i="10"/>
  <c r="BE35" i="10" s="1"/>
  <c r="CO34" i="10" l="1"/>
  <c r="CO35" i="10" s="1"/>
</calcChain>
</file>

<file path=xl/sharedStrings.xml><?xml version="1.0" encoding="utf-8"?>
<sst xmlns="http://schemas.openxmlformats.org/spreadsheetml/2006/main" count="1188" uniqueCount="617">
  <si>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</si>
  <si>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</si>
  <si>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</si>
  <si>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</si>
  <si>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</si>
  <si>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</si>
  <si>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</si>
  <si>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</si>
  <si>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</si>
  <si>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</si>
  <si>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</si>
  <si>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</si>
  <si>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</si>
  <si>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</si>
  <si>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</si>
  <si>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</si>
  <si>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</si>
  <si>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</si>
  <si>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</si>
  <si>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</si>
  <si>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</si>
  <si>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</si>
  <si>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</si>
  <si>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</si>
  <si>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</si>
  <si>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</si>
  <si>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</si>
  <si>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</si>
  <si>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</si>
  <si>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</si>
  <si>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</si>
  <si>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</si>
  <si>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</si>
  <si>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</si>
  <si>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</si>
  <si>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</si>
  <si>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</si>
  <si>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</si>
  <si>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</si>
  <si>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</si>
  <si>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</si>
  <si>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</si>
  <si>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</si>
  <si>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</si>
  <si>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</si>
  <si>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</si>
  <si>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</si>
  <si>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</si>
  <si>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</si>
  <si>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</si>
  <si>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</si>
  <si>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</si>
  <si>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</si>
  <si>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</si>
  <si>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</si>
  <si>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</si>
  <si>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</si>
  <si>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</si>
  <si>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</si>
  <si>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</si>
  <si>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</si>
  <si>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</si>
  <si>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</si>
  <si>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</si>
  <si>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</si>
  <si>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</si>
  <si>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</si>
  <si>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</si>
  <si>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</si>
  <si>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</si>
  <si>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</si>
  <si>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</si>
  <si>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</si>
  <si>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</si>
  <si>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</si>
  <si>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</si>
  <si>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</si>
  <si>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</si>
  <si>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</si>
  <si>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</si>
  <si>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</si>
  <si>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</si>
  <si>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</si>
  <si>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</si>
  <si>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</si>
  <si>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</si>
  <si>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</si>
  <si>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</si>
  <si>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</si>
  <si>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</si>
  <si>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</si>
  <si>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</si>
  <si>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</si>
  <si>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</si>
  <si>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</si>
  <si>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</si>
  <si>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</si>
  <si>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</si>
  <si>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</si>
  <si>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</si>
  <si>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</si>
  <si>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</si>
  <si>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</si>
  <si>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</si>
  <si>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</si>
  <si>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</si>
  <si>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</si>
  <si>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</si>
  <si>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</si>
  <si>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</si>
  <si>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</si>
  <si>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</si>
  <si>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</si>
  <si>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</si>
  <si>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</si>
  <si>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</si>
  <si>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</si>
  <si>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</si>
  <si>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</si>
  <si>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</si>
  <si>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</si>
  <si>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</si>
  <si>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</si>
  <si>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</si>
  <si>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</si>
  <si>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</si>
  <si>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</si>
  <si>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</si>
  <si>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</si>
  <si>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</si>
  <si>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</si>
  <si>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</si>
  <si>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</si>
  <si>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</si>
  <si>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</si>
  <si>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</si>
  <si>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</si>
  <si>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</si>
  <si>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</si>
  <si>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</si>
  <si>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</si>
  <si>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</si>
  <si>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</si>
  <si>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</si>
  <si>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</si>
  <si>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</si>
  <si>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</si>
  <si>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</si>
  <si>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</si>
  <si>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</si>
  <si>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</si>
  <si>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</si>
  <si>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</si>
  <si>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</si>
  <si>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</si>
  <si>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</si>
  <si>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</si>
  <si>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</si>
  <si>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</si>
  <si>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</si>
  <si>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</si>
  <si>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</si>
  <si>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</si>
  <si>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</si>
  <si>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</si>
  <si>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</si>
  <si>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</si>
  <si>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</si>
  <si>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</si>
  <si>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</si>
  <si>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</si>
  <si>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</si>
  <si>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</si>
  <si>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</si>
  <si>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</si>
  <si>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</si>
  <si>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</si>
  <si>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</si>
  <si>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</si>
  <si>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</si>
  <si>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</si>
  <si>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</si>
  <si>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</si>
  <si>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</si>
  <si>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</si>
  <si>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</si>
  <si>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</si>
  <si>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</si>
  <si>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</si>
  <si>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</si>
  <si>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</si>
  <si>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</si>
  <si>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</si>
  <si>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</si>
  <si>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</si>
  <si>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</si>
  <si>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</si>
  <si>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</si>
  <si>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</si>
  <si>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</si>
  <si>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</si>
  <si>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</si>
  <si>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</si>
  <si>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</si>
  <si>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</si>
  <si>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</si>
  <si>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</si>
  <si>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</si>
  <si>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</si>
  <si>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</si>
  <si>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</si>
  <si>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</si>
  <si>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</si>
  <si>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</si>
  <si>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</si>
  <si>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</si>
  <si>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</si>
  <si>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宮崎県高千穂町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</si>
  <si>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</si>
  <si>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</si>
  <si>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</si>
  <si>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</si>
  <si>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</si>
  <si>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</si>
  <si>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</si>
  <si>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</si>
  <si>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</si>
  <si>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</si>
  <si>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</si>
  <si>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</si>
  <si>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</si>
  <si>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</si>
  <si>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</si>
  <si>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</si>
  <si>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</si>
  <si>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</si>
  <si>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</si>
  <si>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</si>
  <si>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</si>
  <si>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</si>
  <si>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</si>
  <si>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</si>
  <si>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</si>
  <si>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</si>
  <si>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</si>
  <si>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</si>
  <si>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</si>
  <si>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</si>
  <si>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</si>
  <si>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</si>
  <si>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</si>
  <si>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</si>
  <si>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</si>
  <si>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</si>
  <si>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</si>
  <si>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</si>
  <si>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</si>
  <si>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</si>
  <si>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</si>
  <si>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</si>
  <si>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</si>
  <si>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</si>
  <si>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</si>
  <si>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</si>
  <si>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</si>
  <si>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</si>
  <si>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</si>
  <si>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</si>
  <si>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</si>
  <si>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</si>
  <si>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</si>
  <si>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</si>
  <si>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</si>
  <si>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</si>
  <si>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</si>
  <si>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</si>
  <si>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</si>
  <si>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</si>
  <si>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</si>
  <si>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</si>
  <si>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</si>
  <si>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</si>
  <si>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</si>
  <si>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</si>
  <si>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</si>
  <si>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</si>
  <si>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</si>
  <si>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</si>
  <si>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</si>
  <si>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</si>
  <si>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</si>
  <si>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</si>
  <si>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</si>
  <si>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</si>
  <si>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</si>
  <si>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</si>
  <si>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</si>
  <si>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</si>
  <si>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</si>
  <si>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</si>
  <si>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</si>
  <si>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</si>
  <si>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</si>
  <si>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</si>
  <si>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</si>
  <si>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</si>
  <si>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</si>
  <si>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</si>
  <si>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</si>
  <si>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</si>
  <si>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</si>
  <si>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</si>
  <si>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</si>
  <si>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</si>
  <si>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</si>
  <si>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</si>
  <si>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</si>
  <si>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</si>
  <si>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</si>
  <si>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</si>
  <si>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</si>
  <si>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</si>
  <si>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</si>
  <si>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</si>
  <si>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</si>
  <si>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</si>
  <si>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</si>
  <si>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</si>
  <si>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</si>
  <si>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</si>
  <si>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</si>
  <si>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</si>
  <si>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</si>
  <si>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</si>
  <si>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</si>
  <si>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</si>
  <si>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</si>
  <si>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</si>
  <si>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</si>
  <si>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</si>
  <si>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</si>
  <si>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</si>
  <si>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</si>
  <si>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</si>
  <si>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</si>
  <si>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</si>
  <si>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</si>
  <si>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</si>
  <si>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</si>
  <si>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</si>
  <si>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</si>
  <si>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</si>
  <si>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</si>
  <si>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</si>
  <si>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</si>
  <si>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</si>
  <si>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</si>
  <si>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</si>
  <si>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</si>
  <si>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</si>
  <si>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</si>
  <si>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</si>
  <si>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</si>
  <si>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</si>
  <si>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</si>
  <si>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</si>
  <si>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</si>
  <si>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</si>
  <si>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</si>
  <si>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</si>
  <si>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宮崎県高千穂町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</si>
  <si>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</si>
  <si>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</si>
  <si>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</si>
  <si>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</si>
  <si>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</si>
  <si>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</si>
  <si>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</si>
  <si>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</si>
  <si>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</si>
  <si>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</si>
  <si>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</si>
  <si>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</si>
  <si>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</si>
  <si>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</si>
  <si>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</si>
  <si>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</si>
  <si>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</si>
  <si>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</si>
  <si>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</si>
  <si>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</si>
  <si>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</si>
  <si>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</si>
  <si>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</si>
  <si>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</si>
  <si>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</si>
  <si>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</si>
  <si>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</si>
  <si>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</si>
  <si>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</si>
  <si>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</si>
  <si>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</si>
  <si>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</si>
  <si>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</si>
  <si>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</si>
  <si>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</si>
  <si>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</si>
  <si>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</si>
  <si>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</si>
  <si>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</si>
  <si>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</si>
  <si>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</si>
  <si>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</si>
  <si>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</si>
  <si>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</si>
  <si>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</si>
  <si>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</si>
  <si>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</si>
  <si>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</si>
  <si>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</si>
  <si>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</si>
  <si>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</si>
  <si>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</si>
  <si>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</si>
  <si>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</si>
  <si>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</si>
  <si>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</si>
  <si>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</si>
  <si>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</si>
  <si>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</si>
  <si>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</si>
  <si>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</si>
  <si>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</si>
  <si>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</si>
  <si>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</si>
  <si>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</si>
  <si>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</si>
  <si>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</si>
  <si>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</si>
  <si>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</si>
  <si>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</si>
  <si>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</si>
  <si>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</si>
  <si>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</si>
  <si>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</si>
  <si>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</si>
  <si>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</si>
  <si>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</si>
  <si>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</si>
  <si>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</si>
  <si>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</si>
  <si>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</si>
  <si>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</si>
  <si>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</si>
  <si>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</si>
  <si>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</si>
  <si>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</si>
  <si>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</si>
  <si>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</si>
  <si>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</si>
  <si>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</si>
  <si>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</si>
  <si>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</si>
  <si>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</si>
  <si>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</si>
  <si>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</si>
  <si>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</si>
  <si>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</si>
  <si>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</si>
  <si>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</si>
  <si>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</si>
  <si>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</si>
  <si>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</si>
  <si>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</si>
  <si>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</si>
  <si>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</si>
  <si>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</si>
  <si>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</si>
  <si>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</si>
  <si>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</si>
  <si>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</si>
  <si>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</si>
  <si>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</si>
  <si>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</si>
  <si>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</si>
  <si>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</si>
  <si>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</si>
  <si>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</si>
  <si>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</si>
  <si>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</si>
  <si>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</si>
  <si>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</si>
  <si>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</si>
  <si>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</si>
  <si>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</si>
  <si>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</si>
  <si>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</si>
  <si>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</si>
  <si>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</si>
  <si>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</si>
  <si>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</si>
  <si>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</si>
  <si>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</si>
  <si>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</si>
  <si>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</si>
  <si>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</si>
  <si>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</si>
  <si>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</si>
  <si>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</si>
  <si>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</si>
  <si>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</si>
  <si>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</si>
  <si>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</si>
  <si>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</si>
  <si>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</si>
  <si>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</si>
  <si>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</si>
  <si>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</si>
  <si>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</si>
  <si>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</si>
  <si>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</si>
  <si>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</si>
  <si>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</si>
  <si>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</si>
  <si>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</si>
  <si>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</si>
  <si>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</si>
  <si>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</si>
  <si>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</si>
  <si>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</si>
  <si>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</si>
  <si>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</si>
  <si>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</si>
  <si>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</si>
  <si>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</si>
  <si>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</si>
  <si>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</si>
  <si>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</si>
  <si>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</si>
  <si>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</si>
  <si>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</si>
  <si>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</si>
  <si>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</si>
  <si>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</si>
  <si>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</si>
  <si>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</si>
  <si>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</si>
  <si>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</si>
  <si>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</si>
  <si>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</si>
  <si>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</si>
  <si>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</si>
  <si>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</si>
  <si>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</si>
  <si>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</si>
  <si>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</si>
  <si>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</si>
  <si>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</si>
  <si>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</si>
  <si>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</si>
  <si>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</si>
  <si>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</si>
  <si>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</si>
  <si>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</si>
  <si>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</si>
  <si>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</si>
  <si>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</si>
  <si>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</si>
  <si>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5.08</t>
  </si>
  <si>
    <t>▲ 1.79</t>
  </si>
  <si>
    <t>▲ 5.70</t>
  </si>
  <si>
    <t>▲ 8.78</t>
  </si>
  <si>
    <t>国民健康保険病院事業会計</t>
  </si>
  <si>
    <t>水道事業会計</t>
  </si>
  <si>
    <t>一般会計</t>
  </si>
  <si>
    <t>下水道事業特別会計</t>
  </si>
  <si>
    <t>介護保険特別会計（保険事業勘定）</t>
  </si>
  <si>
    <t>国民健康保険特別会計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</si>
  <si>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</si>
  <si>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</si>
  <si>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</si>
  <si>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</si>
  <si>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</si>
  <si>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</si>
  <si>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</si>
  <si>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</si>
  <si>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</si>
  <si>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</si>
  <si>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</si>
  <si>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</si>
  <si>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</si>
  <si>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</si>
  <si>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</si>
  <si>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宮崎県北部広域行政事務組合（一般会計）</t>
  </si>
  <si>
    <t>宮崎県北部広域行政事務組合（特別会計）</t>
  </si>
  <si>
    <t>西臼杵広域行政事務組合</t>
    <rPh sb="0" eb="3">
      <t>ニシウスキ</t>
    </rPh>
    <rPh sb="3" eb="5">
      <t>コウイキ</t>
    </rPh>
    <rPh sb="5" eb="7">
      <t>ギョウセイ</t>
    </rPh>
    <rPh sb="7" eb="9">
      <t>ジム</t>
    </rPh>
    <rPh sb="9" eb="11">
      <t>クミアイ</t>
    </rPh>
    <phoneticPr fontId="3"/>
  </si>
  <si>
    <t>宮崎県林業公社</t>
    <rPh sb="0" eb="3">
      <t>ミヤザキケン</t>
    </rPh>
    <rPh sb="3" eb="5">
      <t>リンギョウ</t>
    </rPh>
    <rPh sb="5" eb="7">
      <t>コウシャ</t>
    </rPh>
    <phoneticPr fontId="2"/>
  </si>
  <si>
    <t>株式会社高千穂まちづくり公社</t>
    <rPh sb="0" eb="2">
      <t>カブシキ</t>
    </rPh>
    <rPh sb="2" eb="4">
      <t>カイシャ</t>
    </rPh>
    <rPh sb="4" eb="7">
      <t>タカチホ</t>
    </rPh>
    <rPh sb="12" eb="14">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</si>
  <si>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</si>
  <si>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</si>
  <si>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</si>
  <si>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</si>
  <si>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企業版ふるさと納税地方創生基金</t>
    <rPh sb="0" eb="2">
      <t>ドボク</t>
    </rPh>
    <rPh sb="2" eb="3">
      <t>ヒ</t>
    </rPh>
    <rPh sb="5" eb="8">
      <t>サクネンド</t>
    </rPh>
    <rPh sb="9" eb="11">
      <t>ヒカクジュウミンヒトリエンゾウカタイフウゴウサイガイハッセイイコウキンキュウタイオウフッキュウカンレンジギョウブンゾウカエイキョウ</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</si>
  <si>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</si>
  <si>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</si>
  <si>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</si>
  <si>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</si>
  <si>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</si>
  <si>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出されず、顕在化している将来負担は少ないものと考えられるが、潜在化している将来負担である有形固定資産減価償却率は81.3％となっている。類似団体の平均と比較しても高い数値になっており、資産の老朽化が深刻な状況である。特にインフラ資産の減価償却率が高い状況であり、住民の安全や生活に欠かせないものであることから計画的な維持管理が必要となる。公共施設等総合管理計画等の各種計画に基づいた更新・維持管理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</si>
  <si>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</si>
  <si>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</si>
  <si>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</si>
  <si>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</si>
  <si>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</si>
  <si>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</si>
  <si>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</si>
  <si>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将来負担比率は算出されず、実質公債費比率は類似団体内平均値を下回っている状況である。
上記のとおり将来負担比率は算出されず、顕在化している将来負担は少ないものと考えられるが、潜在化している将来負担である有形固定資産減価償却率は81.3％となっている。今後、インフラ資産の整備・更新事業は必須であり、災害対応や新規事業を含め地方債の発行等により将来負担比率が高くなる可能性がある。公共施設等整備基金の計画的な積立等で更新費用をストックしておくことが課題である。</t>
    <rPh sb="7" eb="9">
      <t>サンシュツ</t>
    </rPh>
    <rPh sb="43" eb="45">
      <t>ジョウキ</t>
    </rPh>
    <rPh sb="56" eb="5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</si>
</sst>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C3ED19-C6BA-4431-8E19-72D5AB10DC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3379-442C-BA80-6218037460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121621</c:v>
                </c:pt>
                <c:pt idx="1">
                  <c:v>101339</c:v>
                </c:pt>
                <c:pt idx="2">
                  <c:v>126934</c:v>
                </c:pt>
                <c:pt idx="3">
                  <c:v>97579</c:v>
                </c:pt>
                <c:pt idx="4">
                  <c:v>73969</c:v>
                </c:pt>
              </c:numCache>
            </c:numRef>
          </c:val>
          <c:smooth val="0"/>
          <c:extLst>
            <c:ext xmlns:c16="http://schemas.microsoft.com/office/drawing/2014/chart" uri="{C3380CC4-5D6E-409C-BE32-E72D297353CC}">
              <c16:uniqueId val="{00000001-3379-442C-BA80-6218037460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2.42</c:v>
                </c:pt>
                <c:pt idx="1">
                  <c:v>3.89</c:v>
                </c:pt>
                <c:pt idx="2">
                  <c:v>1.53</c:v>
                </c:pt>
                <c:pt idx="3">
                  <c:v>6.22</c:v>
                </c:pt>
                <c:pt idx="4">
                  <c:v>5.2</c:v>
                </c:pt>
              </c:numCache>
            </c:numRef>
          </c:val>
          <c:extLst>
            <c:ext xmlns:c16="http://schemas.microsoft.com/office/drawing/2014/chart" uri="{C3380CC4-5D6E-409C-BE32-E72D297353CC}">
              <c16:uniqueId val="{00000000-74BA-45EE-8436-1E3F113C9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29.47</c:v>
                </c:pt>
                <c:pt idx="1">
                  <c:v>27.82</c:v>
                </c:pt>
                <c:pt idx="2">
                  <c:v>25.42</c:v>
                </c:pt>
                <c:pt idx="3">
                  <c:v>27.64</c:v>
                </c:pt>
                <c:pt idx="4">
                  <c:v>26.66</c:v>
                </c:pt>
              </c:numCache>
            </c:numRef>
          </c:val>
          <c:extLst>
            <c:ext xmlns:c16="http://schemas.microsoft.com/office/drawing/2014/chart" uri="{C3380CC4-5D6E-409C-BE32-E72D297353CC}">
              <c16:uniqueId val="{00000001-74BA-45EE-8436-1E3F113C9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-5.08</c:v>
                </c:pt>
                <c:pt idx="1">
                  <c:v>-1.79</c:v>
                </c:pt>
                <c:pt idx="2">
                  <c:v>-5.7</c:v>
                </c:pt>
                <c:pt idx="3">
                  <c:v>7.7</c:v>
                </c:pt>
                <c:pt idx="4">
                  <c:v>-8.7799999999999994</c:v>
                </c:pt>
              </c:numCache>
            </c:numRef>
          </c:val>
          <c:smooth val="0"/>
          <c:extLst>
            <c:ext xmlns:c16="http://schemas.microsoft.com/office/drawing/2014/chart" uri="{C3380CC4-5D6E-409C-BE32-E72D297353CC}">
              <c16:uniqueId val="{00000002-74BA-45EE-8436-1E3F113C9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0-2986-45E1-B602-742D64C3C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86-45E1-B602-742D64C3C3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2-2986-45E1-B602-742D64C3C35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0.37</c:v>
                </c:pt>
                <c:pt idx="2">
                  <c:v>#N/A</c:v>
                </c:pt>
                <c:pt idx="3">
                  <c:v>0.45</c:v>
                </c:pt>
                <c:pt idx="4">
                  <c:v>#N/A</c:v>
                </c:pt>
                <c:pt idx="5">
                  <c:v>0.38</c:v>
                </c:pt>
                <c:pt idx="6">
                  <c:v>#N/A</c:v>
                </c:pt>
                <c:pt idx="7">
                  <c:v>0.22</c:v>
                </c:pt>
                <c:pt idx="8">
                  <c:v>#N/A</c:v>
                </c:pt>
                <c:pt idx="9">
                  <c:v>0.2</c:v>
                </c:pt>
              </c:numCache>
            </c:numRef>
          </c:val>
          <c:extLst>
            <c:ext xmlns:c16="http://schemas.microsoft.com/office/drawing/2014/chart" uri="{C3380CC4-5D6E-409C-BE32-E72D297353CC}">
              <c16:uniqueId val="{00000003-2986-45E1-B602-742D64C3C35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0.23</c:v>
                </c:pt>
                <c:pt idx="4">
                  <c:v>#N/A</c:v>
                </c:pt>
                <c:pt idx="5">
                  <c:v>0.27</c:v>
                </c:pt>
                <c:pt idx="6">
                  <c:v>#N/A</c:v>
                </c:pt>
                <c:pt idx="7">
                  <c:v>0.49</c:v>
                </c:pt>
                <c:pt idx="8">
                  <c:v>#N/A</c:v>
                </c:pt>
                <c:pt idx="9">
                  <c:v>0.62</c:v>
                </c:pt>
              </c:numCache>
            </c:numRef>
          </c:val>
          <c:extLst>
            <c:ext xmlns:c16="http://schemas.microsoft.com/office/drawing/2014/chart" uri="{C3380CC4-5D6E-409C-BE32-E72D297353CC}">
              <c16:uniqueId val="{00000004-2986-45E1-B602-742D64C3C35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1.92</c:v>
                </c:pt>
                <c:pt idx="4">
                  <c:v>#N/A</c:v>
                </c:pt>
                <c:pt idx="5">
                  <c:v>0.57999999999999996</c:v>
                </c:pt>
                <c:pt idx="6">
                  <c:v>#N/A</c:v>
                </c:pt>
                <c:pt idx="7">
                  <c:v>1.02</c:v>
                </c:pt>
                <c:pt idx="8">
                  <c:v>#N/A</c:v>
                </c:pt>
                <c:pt idx="9">
                  <c:v>1.4</c:v>
                </c:pt>
              </c:numCache>
            </c:numRef>
          </c:val>
          <c:extLst>
            <c:ext xmlns:c16="http://schemas.microsoft.com/office/drawing/2014/chart" uri="{C3380CC4-5D6E-409C-BE32-E72D297353CC}">
              <c16:uniqueId val="{00000005-2986-45E1-B602-742D64C3C35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0.11</c:v>
                </c:pt>
                <c:pt idx="4">
                  <c:v>#N/A</c:v>
                </c:pt>
                <c:pt idx="5">
                  <c:v>0.19</c:v>
                </c:pt>
                <c:pt idx="6">
                  <c:v>#N/A</c:v>
                </c:pt>
                <c:pt idx="7">
                  <c:v>0.25</c:v>
                </c:pt>
                <c:pt idx="8">
                  <c:v>#N/A</c:v>
                </c:pt>
                <c:pt idx="9">
                  <c:v>1.94</c:v>
                </c:pt>
              </c:numCache>
            </c:numRef>
          </c:val>
          <c:extLst>
            <c:ext xmlns:c16="http://schemas.microsoft.com/office/drawing/2014/chart" uri="{C3380CC4-5D6E-409C-BE32-E72D297353CC}">
              <c16:uniqueId val="{00000006-2986-45E1-B602-742D64C3C3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3.88</c:v>
                </c:pt>
                <c:pt idx="4">
                  <c:v>#N/A</c:v>
                </c:pt>
                <c:pt idx="5">
                  <c:v>1.53</c:v>
                </c:pt>
                <c:pt idx="6">
                  <c:v>#N/A</c:v>
                </c:pt>
                <c:pt idx="7">
                  <c:v>6.21</c:v>
                </c:pt>
                <c:pt idx="8">
                  <c:v>#N/A</c:v>
                </c:pt>
                <c:pt idx="9">
                  <c:v>5.19</c:v>
                </c:pt>
              </c:numCache>
            </c:numRef>
          </c:val>
          <c:extLst>
            <c:ext xmlns:c16="http://schemas.microsoft.com/office/drawing/2014/chart" uri="{C3380CC4-5D6E-409C-BE32-E72D297353CC}">
              <c16:uniqueId val="{00000007-2986-45E1-B602-742D64C3C3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5.72</c:v>
                </c:pt>
                <c:pt idx="2">
                  <c:v>#N/A</c:v>
                </c:pt>
                <c:pt idx="3">
                  <c:v>6.05</c:v>
                </c:pt>
                <c:pt idx="4">
                  <c:v>#N/A</c:v>
                </c:pt>
                <c:pt idx="5">
                  <c:v>5.82</c:v>
                </c:pt>
                <c:pt idx="6">
                  <c:v>#N/A</c:v>
                </c:pt>
                <c:pt idx="7">
                  <c:v>5.94</c:v>
                </c:pt>
                <c:pt idx="8">
                  <c:v>#N/A</c:v>
                </c:pt>
                <c:pt idx="9">
                  <c:v>6.49</c:v>
                </c:pt>
              </c:numCache>
            </c:numRef>
          </c:val>
          <c:extLst>
            <c:ext xmlns:c16="http://schemas.microsoft.com/office/drawing/2014/chart" uri="{C3380CC4-5D6E-409C-BE32-E72D297353CC}">
              <c16:uniqueId val="{00000008-2986-45E1-B602-742D64C3C35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13.05</c:v>
                </c:pt>
                <c:pt idx="2">
                  <c:v>#N/A</c:v>
                </c:pt>
                <c:pt idx="3">
                  <c:v>13.92</c:v>
                </c:pt>
                <c:pt idx="4">
                  <c:v>#N/A</c:v>
                </c:pt>
                <c:pt idx="5">
                  <c:v>13.23</c:v>
                </c:pt>
                <c:pt idx="6">
                  <c:v>#N/A</c:v>
                </c:pt>
                <c:pt idx="7">
                  <c:v>12.63</c:v>
                </c:pt>
                <c:pt idx="8">
                  <c:v>#N/A</c:v>
                </c:pt>
                <c:pt idx="9">
                  <c:v>15.01</c:v>
                </c:pt>
              </c:numCache>
            </c:numRef>
          </c:val>
          <c:extLst>
            <c:ext xmlns:c16="http://schemas.microsoft.com/office/drawing/2014/chart" uri="{C3380CC4-5D6E-409C-BE32-E72D297353CC}">
              <c16:uniqueId val="{00000009-2986-45E1-B602-742D64C3C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766</c:v>
                </c:pt>
                <c:pt idx="5">
                  <c:v>788</c:v>
                </c:pt>
                <c:pt idx="8">
                  <c:v>792</c:v>
                </c:pt>
                <c:pt idx="11">
                  <c:v>779</c:v>
                </c:pt>
                <c:pt idx="14">
                  <c:v>748</c:v>
                </c:pt>
              </c:numCache>
            </c:numRef>
          </c:val>
          <c:extLst>
            <c:ext xmlns:c16="http://schemas.microsoft.com/office/drawing/2014/chart" uri="{C3380CC4-5D6E-409C-BE32-E72D297353CC}">
              <c16:uniqueId val="{00000000-3575-4981-B76A-19BEDCF7FE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5-4981-B76A-19BEDCF7FE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75-4981-B76A-19BEDCF7FE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45</c:v>
                </c:pt>
                <c:pt idx="9">
                  <c:v>45</c:v>
                </c:pt>
                <c:pt idx="12">
                  <c:v>44</c:v>
                </c:pt>
              </c:numCache>
            </c:numRef>
          </c:val>
          <c:extLst>
            <c:ext xmlns:c16="http://schemas.microsoft.com/office/drawing/2014/chart" uri="{C3380CC4-5D6E-409C-BE32-E72D297353CC}">
              <c16:uniqueId val="{00000003-3575-4981-B76A-19BEDCF7FE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204</c:v>
                </c:pt>
                <c:pt idx="3">
                  <c:v>204</c:v>
                </c:pt>
                <c:pt idx="6">
                  <c:v>204</c:v>
                </c:pt>
                <c:pt idx="9">
                  <c:v>218</c:v>
                </c:pt>
                <c:pt idx="12">
                  <c:v>237</c:v>
                </c:pt>
              </c:numCache>
            </c:numRef>
          </c:val>
          <c:extLst>
            <c:ext xmlns:c16="http://schemas.microsoft.com/office/drawing/2014/chart" uri="{C3380CC4-5D6E-409C-BE32-E72D297353CC}">
              <c16:uniqueId val="{00000004-3575-4981-B76A-19BEDCF7FE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5-4981-B76A-19BEDCF7FE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5-4981-B76A-19BEDCF7FE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750</c:v>
                </c:pt>
                <c:pt idx="3">
                  <c:v>765</c:v>
                </c:pt>
                <c:pt idx="6">
                  <c:v>785</c:v>
                </c:pt>
                <c:pt idx="9">
                  <c:v>784</c:v>
                </c:pt>
                <c:pt idx="12">
                  <c:v>769</c:v>
                </c:pt>
              </c:numCache>
            </c:numRef>
          </c:val>
          <c:extLst>
            <c:ext xmlns:c16="http://schemas.microsoft.com/office/drawing/2014/chart" uri="{C3380CC4-5D6E-409C-BE32-E72D297353CC}">
              <c16:uniqueId val="{00000007-3575-4981-B76A-19BEDCF7FE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c:v>
                </c:pt>
                <c:pt idx="2">
                  <c:v>#N/A</c:v>
                </c:pt>
                <c:pt idx="3">
                  <c:v>#N/A</c:v>
                </c:pt>
                <c:pt idx="4">
                  <c:v>206</c:v>
                </c:pt>
                <c:pt idx="5">
                  <c:v>#N/A</c:v>
                </c:pt>
                <c:pt idx="6">
                  <c:v>#N/A</c:v>
                </c:pt>
                <c:pt idx="7">
                  <c:v>242</c:v>
                </c:pt>
                <c:pt idx="8">
                  <c:v>#N/A</c:v>
                </c:pt>
                <c:pt idx="9">
                  <c:v>#N/A</c:v>
                </c:pt>
                <c:pt idx="10">
                  <c:v>268</c:v>
                </c:pt>
                <c:pt idx="11">
                  <c:v>#N/A</c:v>
                </c:pt>
                <c:pt idx="12">
                  <c:v>#N/A</c:v>
                </c:pt>
                <c:pt idx="13">
                  <c:v>302</c:v>
                </c:pt>
                <c:pt idx="14">
                  <c:v>#N/A</c:v>
                </c:pt>
              </c:numCache>
            </c:numRef>
          </c:val>
          <c:smooth val="0"/>
          <c:extLst>
            <c:ext xmlns:c16="http://schemas.microsoft.com/office/drawing/2014/chart" uri="{C3380CC4-5D6E-409C-BE32-E72D297353CC}">
              <c16:uniqueId val="{00000008-3575-4981-B76A-19BEDCF7FE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7050</c:v>
                </c:pt>
                <c:pt idx="5">
                  <c:v>6889</c:v>
                </c:pt>
                <c:pt idx="8">
                  <c:v>6861</c:v>
                </c:pt>
                <c:pt idx="11">
                  <c:v>6489</c:v>
                </c:pt>
                <c:pt idx="14">
                  <c:v>6090</c:v>
                </c:pt>
              </c:numCache>
            </c:numRef>
          </c:val>
          <c:extLst>
            <c:ext xmlns:c16="http://schemas.microsoft.com/office/drawing/2014/chart" uri="{C3380CC4-5D6E-409C-BE32-E72D297353CC}">
              <c16:uniqueId val="{00000000-D4A8-4515-A30F-9D6285DAF7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181</c:v>
                </c:pt>
                <c:pt idx="8">
                  <c:v>258</c:v>
                </c:pt>
                <c:pt idx="11">
                  <c:v>259</c:v>
                </c:pt>
                <c:pt idx="14">
                  <c:v>246</c:v>
                </c:pt>
              </c:numCache>
            </c:numRef>
          </c:val>
          <c:extLst>
            <c:ext xmlns:c16="http://schemas.microsoft.com/office/drawing/2014/chart" uri="{C3380CC4-5D6E-409C-BE32-E72D297353CC}">
              <c16:uniqueId val="{00000001-D4A8-4515-A30F-9D6285DAF7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3082</c:v>
                </c:pt>
                <c:pt idx="5">
                  <c:v>3007</c:v>
                </c:pt>
                <c:pt idx="8">
                  <c:v>3071</c:v>
                </c:pt>
                <c:pt idx="11">
                  <c:v>3655</c:v>
                </c:pt>
                <c:pt idx="14">
                  <c:v>3549</c:v>
                </c:pt>
              </c:numCache>
            </c:numRef>
          </c:val>
          <c:extLst>
            <c:ext xmlns:c16="http://schemas.microsoft.com/office/drawing/2014/chart" uri="{C3380CC4-5D6E-409C-BE32-E72D297353CC}">
              <c16:uniqueId val="{00000002-D4A8-4515-A30F-9D6285DAF7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A8-4515-A30F-9D6285DAF7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A8-4515-A30F-9D6285DAF7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A8-4515-A30F-9D6285DAF7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977</c:v>
                </c:pt>
                <c:pt idx="3">
                  <c:v>899</c:v>
                </c:pt>
                <c:pt idx="6">
                  <c:v>846</c:v>
                </c:pt>
                <c:pt idx="9">
                  <c:v>906</c:v>
                </c:pt>
                <c:pt idx="12">
                  <c:v>976</c:v>
                </c:pt>
              </c:numCache>
            </c:numRef>
          </c:val>
          <c:extLst>
            <c:ext xmlns:c16="http://schemas.microsoft.com/office/drawing/2014/chart" uri="{C3380CC4-5D6E-409C-BE32-E72D297353CC}">
              <c16:uniqueId val="{00000006-D4A8-4515-A30F-9D6285DAF7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692</c:v>
                </c:pt>
                <c:pt idx="3">
                  <c:v>669</c:v>
                </c:pt>
                <c:pt idx="6">
                  <c:v>627</c:v>
                </c:pt>
                <c:pt idx="9">
                  <c:v>584</c:v>
                </c:pt>
                <c:pt idx="12">
                  <c:v>542</c:v>
                </c:pt>
              </c:numCache>
            </c:numRef>
          </c:val>
          <c:extLst>
            <c:ext xmlns:c16="http://schemas.microsoft.com/office/drawing/2014/chart" uri="{C3380CC4-5D6E-409C-BE32-E72D297353CC}">
              <c16:uniqueId val="{00000007-D4A8-4515-A30F-9D6285DAF7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1864</c:v>
                </c:pt>
                <c:pt idx="3">
                  <c:v>1710</c:v>
                </c:pt>
                <c:pt idx="6">
                  <c:v>1553</c:v>
                </c:pt>
                <c:pt idx="9">
                  <c:v>1429</c:v>
                </c:pt>
                <c:pt idx="12">
                  <c:v>1331</c:v>
                </c:pt>
              </c:numCache>
            </c:numRef>
          </c:val>
          <c:extLst>
            <c:ext xmlns:c16="http://schemas.microsoft.com/office/drawing/2014/chart" uri="{C3380CC4-5D6E-409C-BE32-E72D297353CC}">
              <c16:uniqueId val="{00000008-D4A8-4515-A30F-9D6285DAF7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9-D4A8-4515-A30F-9D6285DAF7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6875</c:v>
                </c:pt>
                <c:pt idx="3">
                  <c:v>6718</c:v>
                </c:pt>
                <c:pt idx="6">
                  <c:v>6755</c:v>
                </c:pt>
                <c:pt idx="9">
                  <c:v>6835</c:v>
                </c:pt>
                <c:pt idx="12">
                  <c:v>6475</c:v>
                </c:pt>
              </c:numCache>
            </c:numRef>
          </c:val>
          <c:extLst>
            <c:ext xmlns:c16="http://schemas.microsoft.com/office/drawing/2014/chart" uri="{C3380CC4-5D6E-409C-BE32-E72D297353CC}">
              <c16:uniqueId val="{0000000A-D4A8-4515-A30F-9D6285DAF7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A8-4515-A30F-9D6285DAF7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1440</c:v>
                </c:pt>
                <c:pt idx="2">
                  <c:v>1341</c:v>
                </c:pt>
              </c:numCache>
            </c:numRef>
          </c:val>
          <c:extLst>
            <c:ext xmlns:c16="http://schemas.microsoft.com/office/drawing/2014/chart" uri="{C3380CC4-5D6E-409C-BE32-E72D297353CC}">
              <c16:uniqueId val="{00000000-51E6-4261-A366-487966C49E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72</c:v>
                </c:pt>
              </c:numCache>
            </c:numRef>
          </c:val>
          <c:extLst>
            <c:ext xmlns:c16="http://schemas.microsoft.com/office/drawing/2014/chart" uri="{C3380CC4-5D6E-409C-BE32-E72D297353CC}">
              <c16:uniqueId val="{00000001-51E6-4261-A366-487966C49E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1524</c:v>
                </c:pt>
                <c:pt idx="1">
                  <c:v>1761</c:v>
                </c:pt>
                <c:pt idx="2">
                  <c:v>1964</c:v>
                </c:pt>
              </c:numCache>
            </c:numRef>
          </c:val>
          <c:extLst>
            <c:ext xmlns:c16="http://schemas.microsoft.com/office/drawing/2014/chart" uri="{C3380CC4-5D6E-409C-BE32-E72D297353CC}">
              <c16:uniqueId val="{00000002-51E6-4261-A366-487966C49E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{6141BDEB-0B7D-4794-98B5-47CE6FD2E599}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DD-4E24-ACF9-1AC0CB7080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{A5DEF82D-9147-48D5-9DD4-4F1E3D3EE951}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D-4E24-ACF9-1AC0CB7080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{44189B40-48C5-45CA-B63B-8B7A1ED4A66E}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D-4E24-ACF9-1AC0CB7080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{A8BDE6E4-B267-4A2F-8C66-D22EADB74515}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D-4E24-ACF9-1AC0CB7080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{CE4FE87F-AD4E-47F6-92F6-ECAB2C8FD511}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D-4E24-ACF9-1AC0CB7080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{4B9FFCF8-8257-402C-BC35-7C9472B8F6D1}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DD-4E24-ACF9-1AC0CB7080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{E2E85B23-54ED-44C8-9707-8A952CC46760}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DD-4E24-ACF9-1AC0CB7080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{4F1BCA18-CE49-4732-A601-C1EBE7C8C68D}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DD-4E24-ACF9-1AC0CB7080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{5A663996-2BC5-465E-A9A4-6334685346F2}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DD-4E24-ACF9-1AC0CB7080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79.2</c:v>
                </c:pt>
                <c:pt idx="8">
                  <c:v>79.599999999999994</c:v>
                </c:pt>
                <c:pt idx="16">
                  <c:v>79.900000000000006</c:v>
                </c:pt>
                <c:pt idx="24">
                  <c:v>80.599999999999994</c:v>
                </c:pt>
                <c:pt idx="32">
                  <c:v>81.3</c:v>
                </c:pt>
              </c:numCache>
            </c:numRef>
          </c:xVal>
          <c:yVal>
            <c:numRef>
              <c:f>公会計指標分析・財政指標組合せ分析表!$BP$51:$DC$51</c:f>
              <c:numCache>
                <c:formatCode>#,##0.0;"▲ "#,##0.0</c:formatCode>
                <c:ptCount val="40"/>
                <c:pt idx="0">
                  <c:v>4.7</c:v>
                </c:pt>
              </c:numCache>
            </c:numRef>
          </c:yVal>
          <c:smooth val="0"/>
          <c:extLst>
            <c:ext xmlns:c16="http://schemas.microsoft.com/office/drawing/2014/chart" uri="{C3380CC4-5D6E-409C-BE32-E72D297353CC}">
              <c16:uniqueId val="{00000009-C2DD-4E24-ACF9-1AC0CB7080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{F73D067D-4B80-428F-AAD2-3B46881E6B5E}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DD-4E24-ACF9-1AC0CB7080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{56C2ADC3-2FC3-4819-BF0D-60A19A8A750F}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D-4E24-ACF9-1AC0CB7080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{D4A08F08-4704-4742-9738-1E5BB4DD96BD}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D-4E24-ACF9-1AC0CB7080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{A0D2F524-11D9-4581-B06F-42370FFC6D6E}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D-4E24-ACF9-1AC0CB7080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{17B5447A-04A9-4582-8A12-A752F41050DB}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D-4E24-ACF9-1AC0CB70806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{6C4A7B4E-01A9-4B5D-9050-C873F0A5B2D7}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DD-4E24-ACF9-1AC0CB70806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{27A59258-46E9-4EC8-9079-224B39C2BAFA}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DD-4E24-ACF9-1AC0CB70806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{A683F3F3-8541-424F-B832-D5D89E6E23D7}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DD-4E24-ACF9-1AC0CB70806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{430B7343-44AA-4058-95EA-4DCAC01DA7CF}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DD-4E24-ACF9-1AC0CB7080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C2DD-4E24-ACF9-1AC0CB70806E}"/>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{A89F5517-949A-43F6-ABFC-0383BE9C5E74}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D4-46AC-A6B0-608A4C9645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{7F894796-245F-47A4-B1E9-E5FD20D130B2}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4-46AC-A6B0-608A4C9645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{47C6126B-0D33-4F51-A236-AA0DBAF20928}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4-46AC-A6B0-608A4C9645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{459419EA-CDAF-4F48-8AAB-42345AF9F3D0}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4-46AC-A6B0-608A4C9645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{4A4DE4EF-014E-4120-AB0A-F4EB11D35AC8}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4-46AC-A6B0-608A4C9645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{89B37546-75CA-4E7C-9F91-39C1C3EDC58E}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D4-46AC-A6B0-608A4C9645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{CEAA5923-7223-49B7-AEB5-AA8C25BA2A81}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D4-46AC-A6B0-608A4C9645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{E5A61064-65CD-4B04-B609-8D8FFDB769ED}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D4-46AC-A6B0-608A4C9645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{7B54C918-70C6-404E-AD40-8EB5310DA008}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D4-46AC-A6B0-608A4C964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5.5</c:v>
                </c:pt>
                <c:pt idx="24">
                  <c:v>5.7</c:v>
                </c:pt>
                <c:pt idx="32">
                  <c:v>6.2</c:v>
                </c:pt>
              </c:numCache>
            </c:numRef>
          </c:xVal>
          <c:yVal>
            <c:numRef>
              <c:f>公会計指標分析・財政指標組合せ分析表!$BP$73:$DC$73</c:f>
              <c:numCache>
                <c:formatCode>#,##0.0;"▲ "#,##0.0</c:formatCode>
                <c:ptCount val="40"/>
                <c:pt idx="0">
                  <c:v>4.7</c:v>
                </c:pt>
              </c:numCache>
            </c:numRef>
          </c:yVal>
          <c:smooth val="0"/>
          <c:extLst>
            <c:ext xmlns:c16="http://schemas.microsoft.com/office/drawing/2014/chart" uri="{C3380CC4-5D6E-409C-BE32-E72D297353CC}">
              <c16:uniqueId val="{00000009-5AD4-46AC-A6B0-608A4C9645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{E4A1C965-8A96-4099-838A-F603B80F0CF4}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D4-46AC-A6B0-608A4C9645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{3072120F-367B-436B-BD45-1E3850BAA8ED}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4-46AC-A6B0-608A4C9645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{C093A04D-2346-496A-8941-98E081B0EBEB}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4-46AC-A6B0-608A4C9645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{FDED4928-B3F8-48F7-8084-614E6473F775}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4-46AC-A6B0-608A4C9645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{C4B7BA6E-7569-4D71-92AC-74F730A6977A}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4-46AC-A6B0-608A4C9645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{930DB007-0B33-437D-879F-11C81F916B0D}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D4-46AC-A6B0-608A4C9645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{DE99D1D4-9FC4-44E7-A609-8FAE5F16887E}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D4-46AC-A6B0-608A4C9645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{910ECB31-C4B1-415A-81BE-C92672998280}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D4-46AC-A6B0-608A4C9645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{F4EE289F-BDE8-416E-86D4-A4256C718F51}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D4-46AC-A6B0-608A4C964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5AD4-46AC-A6B0-608A4C964570}"/>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44.43%</a:t>
          </a:r>
          <a:r>
            <a:rPr kumimoji="1" lang="ja-JP" altLang="ja-JP" sz="1100">
              <a:solidFill>
                <a:schemeClr val="dk1"/>
              </a:solidFill>
              <a:effectLst/>
              <a:latin typeface="+mn-lt"/>
              <a:ea typeface="+mn-ea"/>
              <a:cs typeface="+mn-cs"/>
            </a:rPr>
            <a:t>）に加え、一次産業中心の経済構造であることにより慢性的に財政基盤が弱く類似団体平均を下回る状況である。一方で、恵まれた自然環境、世界農業遺産、ユネスコエコパークを活用し観光業・商工業・農林業等を横断的に結び外貨を取り込む施策に取り組んでいる。個人、法人町民税その他の税収増につながるよう活力あるまちづくりを展開し、また、定員管理や給与の適正化等行財政改革に取り組むことにより合わせて財政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歳出では、公債費、扶助費、維持補修費は減少したが、人件費、物件費、補助費等の増額分が上回り、増となった。増額分の人件費は会計年度任用職員分の報酬等の増加、物件費では観光関連委託料の増加が影響している。補助費等は臨時・経常全体では減額となったが、コロナ禍から平時への移行に伴う各種イベント等の補助が増加したこと等により経常分は増加することとなった。歳入では、地方税、地方譲与税は伸びたが、普通交付税、地方特例交付金等の減少幅が大きく全体で減となった。以上により、昨年度比</a:t>
          </a:r>
          <a:r>
            <a:rPr kumimoji="1" lang="en-US" altLang="ja-JP" sz="1100">
              <a:solidFill>
                <a:sysClr val="windowText" lastClr="000000"/>
              </a:solidFill>
              <a:effectLst/>
              <a:latin typeface="+mn-lt"/>
              <a:ea typeface="+mn-ea"/>
              <a:cs typeface="+mn-cs"/>
            </a:rPr>
            <a:t>10.3</a:t>
          </a:r>
          <a:r>
            <a:rPr kumimoji="1" lang="ja-JP" altLang="ja-JP" sz="1100">
              <a:solidFill>
                <a:sysClr val="windowText" lastClr="000000"/>
              </a:solidFill>
              <a:effectLst/>
              <a:latin typeface="+mn-lt"/>
              <a:ea typeface="+mn-ea"/>
              <a:cs typeface="+mn-cs"/>
            </a:rPr>
            <a:t>％増の結果となった。引き続き経常経費抑制に</a:t>
          </a:r>
          <a:r>
            <a:rPr kumimoji="1" lang="ja-JP" altLang="en-US" sz="1100">
              <a:solidFill>
                <a:sysClr val="windowText" lastClr="000000"/>
              </a:solidFill>
              <a:effectLst/>
              <a:latin typeface="+mn-lt"/>
              <a:ea typeface="+mn-ea"/>
              <a:cs typeface="+mn-cs"/>
            </a:rPr>
            <a:t>注力</a:t>
          </a:r>
          <a:r>
            <a:rPr kumimoji="1" lang="ja-JP" altLang="ja-JP" sz="1100">
              <a:solidFill>
                <a:sysClr val="windowText" lastClr="000000"/>
              </a:solidFill>
              <a:effectLst/>
              <a:latin typeface="+mn-lt"/>
              <a:ea typeface="+mn-ea"/>
              <a:cs typeface="+mn-cs"/>
            </a:rPr>
            <a:t>する必要がある。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65</xdr:row>
      <xdr:rowOff>56134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3306"/>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65</xdr:row>
      <xdr:rowOff>70612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3306"/>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70612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31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31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物件費は委託料関係の増加が要因である。高千穂まちづくり公社に対する各種委託料の支払い、台風災害後測量等委託料、その他、西臼杵地域医療連携基本構想中期経営計画策定業務委託料等例年にない経費が発生している。以上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人当たりの決算額が増加した。年々上昇傾向にあるため、定員管理の適正化による適切な人件費支出、また物件費の節減に取り組む必要がある。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110085</xdr:rowOff>
    </xdr:from>
    <xdr:to>
      <xdr:col>23</xdr:col>
      <xdr:colOff>133350</xdr:colOff>
      <xdr:row>81</xdr:row>
      <xdr:rowOff>168797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7535"/>
          <a:ext cx="8382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63888</xdr:rowOff>
    </xdr:from>
    <xdr:to>
      <xdr:col>19</xdr:col>
      <xdr:colOff>133350</xdr:colOff>
      <xdr:row>81</xdr:row>
      <xdr:rowOff>110085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1338"/>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32559</xdr:rowOff>
    </xdr:from>
    <xdr:to>
      <xdr:col>15</xdr:col>
      <xdr:colOff>82550</xdr:colOff>
      <xdr:row>81</xdr:row>
      <xdr:rowOff>63888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000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27918</xdr:rowOff>
    </xdr:from>
    <xdr:to>
      <xdr:col>11</xdr:col>
      <xdr:colOff>31750</xdr:colOff>
      <xdr:row>81</xdr:row>
      <xdr:rowOff>32559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368"/>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117997</xdr:rowOff>
    </xdr:from>
    <xdr:to>
      <xdr:col>23</xdr:col>
      <xdr:colOff>184150</xdr:colOff>
      <xdr:row>82</xdr:row>
      <xdr:rowOff>48147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134524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59285</xdr:rowOff>
    </xdr:from>
    <xdr:to>
      <xdr:col>19</xdr:col>
      <xdr:colOff>184150</xdr:colOff>
      <xdr:row>81</xdr:row>
      <xdr:rowOff>160885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171062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13088</xdr:rowOff>
    </xdr:from>
    <xdr:to>
      <xdr:col>15</xdr:col>
      <xdr:colOff>133350</xdr:colOff>
      <xdr:row>81</xdr:row>
      <xdr:rowOff>114688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153209</xdr:rowOff>
    </xdr:from>
    <xdr:to>
      <xdr:col>11</xdr:col>
      <xdr:colOff>82550</xdr:colOff>
      <xdr:row>81</xdr:row>
      <xdr:rowOff>83359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148568</xdr:rowOff>
    </xdr:from>
    <xdr:to>
      <xdr:col>7</xdr:col>
      <xdr:colOff>31750</xdr:colOff>
      <xdr:row>81</xdr:row>
      <xdr:rowOff>78718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5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年度は、昨年度と同程度数値の</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である。令和元年度比較では若干低い数値を維持しているものの、類似団体平均より高い水準である。</a:t>
          </a:r>
          <a:endParaRPr lang="ja-JP" altLang="ja-JP" sz="1400">
            <a:effectLst/>
          </a:endParaRPr>
        </a:p>
        <a:p>
          <a:r>
            <a:rPr kumimoji="1" lang="ja-JP" altLang="ja-JP" sz="1100">
              <a:solidFill>
                <a:schemeClr val="dk1"/>
              </a:solidFill>
              <a:effectLst/>
              <a:latin typeface="+mn-lt"/>
              <a:ea typeface="+mn-ea"/>
              <a:cs typeface="+mn-cs"/>
            </a:rPr>
            <a:t>　引き続き行財政改革や定員適正化計画等により課・係の業務効率化、一層の職員手当等の適正化に取り組む必要がある。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72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住民基本台帳人口は前年度比</a:t>
          </a:r>
          <a:r>
            <a:rPr kumimoji="1" lang="en-US" altLang="ja-JP" sz="1100">
              <a:solidFill>
                <a:schemeClr val="dk1"/>
              </a:solidFill>
              <a:effectLst/>
              <a:latin typeface="+mn-lt"/>
              <a:ea typeface="+mn-ea"/>
              <a:cs typeface="+mn-cs"/>
            </a:rPr>
            <a:t>328</a:t>
          </a:r>
          <a:r>
            <a:rPr kumimoji="1" lang="ja-JP" altLang="ja-JP"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11,327</a:t>
          </a:r>
          <a:r>
            <a:rPr kumimoji="1" lang="ja-JP" altLang="ja-JP" sz="1100">
              <a:solidFill>
                <a:schemeClr val="dk1"/>
              </a:solidFill>
              <a:effectLst/>
              <a:latin typeface="+mn-lt"/>
              <a:ea typeface="+mn-ea"/>
              <a:cs typeface="+mn-cs"/>
            </a:rPr>
            <a:t>人である。職員数については、</a:t>
          </a:r>
          <a:r>
            <a:rPr kumimoji="1" lang="ja-JP" altLang="en-US" sz="1100">
              <a:solidFill>
                <a:schemeClr val="dk1"/>
              </a:solidFill>
              <a:effectLst/>
              <a:latin typeface="+mn-lt"/>
              <a:ea typeface="+mn-ea"/>
              <a:cs typeface="+mn-cs"/>
            </a:rPr>
            <a:t>一般職が前年度比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人である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12.62</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12.76</a:t>
          </a:r>
          <a:r>
            <a:rPr kumimoji="1" lang="ja-JP" altLang="ja-JP" sz="1100">
              <a:solidFill>
                <a:schemeClr val="dk1"/>
              </a:solidFill>
              <a:effectLst/>
              <a:latin typeface="+mn-lt"/>
              <a:ea typeface="+mn-ea"/>
              <a:cs typeface="+mn-cs"/>
            </a:rPr>
            <a:t>人を下回ったが、</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年度比較では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今後も引き続き人口減少に対応しながら住民サービスの低下を招かないよう留意し業務の効率化、効率的な人員配置に取り組む人員管理を行っていく必要がある。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63984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400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7680</xdr:rowOff>
    </xdr:from>
    <xdr:to>
      <xdr:col>77</xdr:col>
      <xdr:colOff>44450</xdr:colOff>
      <xdr:row>62</xdr:row>
      <xdr:rowOff>34109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758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62</xdr:row>
      <xdr:rowOff>7680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92952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463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13184</xdr:rowOff>
    </xdr:from>
    <xdr:to>
      <xdr:col>81</xdr:col>
      <xdr:colOff>95250</xdr:colOff>
      <xdr:row>62</xdr:row>
      <xdr:rowOff>114784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29711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128330</xdr:rowOff>
    </xdr:from>
    <xdr:to>
      <xdr:col>73</xdr:col>
      <xdr:colOff>44450</xdr:colOff>
      <xdr:row>62</xdr:row>
      <xdr:rowOff>58480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153929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a:t>
          </a:r>
          <a:r>
            <a:rPr kumimoji="1" lang="en-US" altLang="ja-JP" sz="1100">
              <a:solidFill>
                <a:schemeClr val="dk1"/>
              </a:solidFill>
              <a:effectLst/>
              <a:latin typeface="+mn-lt"/>
              <a:ea typeface="+mn-ea"/>
              <a:cs typeface="+mn-cs"/>
            </a:rPr>
            <a:t>15,271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768,818</a:t>
          </a:r>
          <a:r>
            <a:rPr kumimoji="1" lang="ja-JP" altLang="ja-JP" sz="1100">
              <a:solidFill>
                <a:schemeClr val="dk1"/>
              </a:solidFill>
              <a:effectLst/>
              <a:latin typeface="+mn-lt"/>
              <a:ea typeface="+mn-ea"/>
              <a:cs typeface="+mn-cs"/>
            </a:rPr>
            <a:t>千円となった。近年は高金利時の起債分の償還が進み減少傾向であると考えられる。但し、公営企業への負担分が増加する傾向にあ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注視していく。</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年度の実質公債費</a:t>
          </a:r>
          <a:r>
            <a:rPr kumimoji="1" lang="ja-JP" altLang="ja-JP" sz="1100">
              <a:solidFill>
                <a:sysClr val="windowText" lastClr="000000"/>
              </a:solidFill>
              <a:effectLst/>
              <a:latin typeface="+mn-lt"/>
              <a:ea typeface="+mn-ea"/>
              <a:cs typeface="+mn-cs"/>
            </a:rPr>
            <a:t>比率（</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a:t>
          </a:r>
          <a:r>
            <a:rPr kumimoji="1" lang="ja-JP" altLang="ja-JP" sz="1100">
              <a:solidFill>
                <a:sysClr val="windowText" lastClr="000000"/>
              </a:solidFill>
              <a:effectLst/>
              <a:latin typeface="+mn-lt"/>
              <a:ea typeface="+mn-ea"/>
              <a:cs typeface="+mn-cs"/>
            </a:rPr>
            <a:t>分平均）は</a:t>
          </a:r>
          <a:r>
            <a:rPr kumimoji="1" lang="en-US" altLang="ja-JP" sz="1100">
              <a:solidFill>
                <a:sysClr val="windowText" lastClr="000000"/>
              </a:solidFill>
              <a:effectLst/>
              <a:latin typeface="+mn-lt"/>
              <a:ea typeface="+mn-ea"/>
              <a:cs typeface="+mn-cs"/>
            </a:rPr>
            <a:t>6.2</a:t>
          </a:r>
          <a:r>
            <a:rPr kumimoji="1" lang="ja-JP" altLang="ja-JP" sz="1100">
              <a:solidFill>
                <a:schemeClr val="dk1"/>
              </a:solidFill>
              <a:effectLst/>
              <a:latin typeface="+mn-lt"/>
              <a:ea typeface="+mn-ea"/>
              <a:cs typeface="+mn-cs"/>
            </a:rPr>
            <a:t>％であるが、実質公債費比率（単年度）は前年度比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である。当面は現在の水準で推移すると見込まれるが、緊急度・住民サービスを的確に把握した事業の選択により、起債に頼ることのない財政運営に努めていく。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94545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705</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121355</xdr:rowOff>
    </xdr:from>
    <xdr:to>
      <xdr:col>73</xdr:col>
      <xdr:colOff>44450</xdr:colOff>
      <xdr:row>38</xdr:row>
      <xdr:rowOff>51505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61682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a:t>
          </a:r>
          <a:r>
            <a:rPr kumimoji="1" lang="ja-JP" altLang="en-US" sz="1100">
              <a:solidFill>
                <a:sysClr val="windowText" lastClr="000000"/>
              </a:solidFill>
              <a:effectLst/>
              <a:latin typeface="+mn-lt"/>
              <a:ea typeface="+mn-ea"/>
              <a:cs typeface="+mn-cs"/>
            </a:rPr>
            <a:t>生じていない</a:t>
          </a:r>
          <a:r>
            <a:rPr kumimoji="1" lang="ja-JP" altLang="ja-JP" sz="1100">
              <a:solidFill>
                <a:schemeClr val="dk1"/>
              </a:solidFill>
              <a:effectLst/>
              <a:latin typeface="+mn-lt"/>
              <a:ea typeface="+mn-ea"/>
              <a:cs typeface="+mn-cs"/>
            </a:rPr>
            <a:t>状態である。（計算上は前年度の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％増加した。）内訳としては、分子である将来負担額のうち、地方債の現在高が</a:t>
          </a:r>
          <a:r>
            <a:rPr kumimoji="1" lang="en-US" altLang="ja-JP" sz="1100">
              <a:solidFill>
                <a:schemeClr val="dk1"/>
              </a:solidFill>
              <a:effectLst/>
              <a:latin typeface="+mn-lt"/>
              <a:ea typeface="+mn-ea"/>
              <a:cs typeface="+mn-cs"/>
            </a:rPr>
            <a:t>359,669</a:t>
          </a:r>
          <a:r>
            <a:rPr kumimoji="1" lang="ja-JP" altLang="ja-JP" sz="1100">
              <a:solidFill>
                <a:schemeClr val="dk1"/>
              </a:solidFill>
              <a:effectLst/>
              <a:latin typeface="+mn-lt"/>
              <a:ea typeface="+mn-ea"/>
              <a:cs typeface="+mn-cs"/>
            </a:rPr>
            <a:t>千円の減、公営企業債等繰入見込額が</a:t>
          </a:r>
          <a:r>
            <a:rPr kumimoji="1" lang="en-US" altLang="ja-JP" sz="1100">
              <a:solidFill>
                <a:schemeClr val="dk1"/>
              </a:solidFill>
              <a:effectLst/>
              <a:latin typeface="+mn-lt"/>
              <a:ea typeface="+mn-ea"/>
              <a:cs typeface="+mn-cs"/>
            </a:rPr>
            <a:t>98,300</a:t>
          </a:r>
          <a:r>
            <a:rPr kumimoji="1" lang="ja-JP" altLang="ja-JP" sz="1100">
              <a:solidFill>
                <a:schemeClr val="dk1"/>
              </a:solidFill>
              <a:effectLst/>
              <a:latin typeface="+mn-lt"/>
              <a:ea typeface="+mn-ea"/>
              <a:cs typeface="+mn-cs"/>
            </a:rPr>
            <a:t>千円の減、組合負担等見込額が</a:t>
          </a:r>
          <a:r>
            <a:rPr kumimoji="1" lang="en-US" altLang="ja-JP" sz="1100">
              <a:solidFill>
                <a:schemeClr val="dk1"/>
              </a:solidFill>
              <a:effectLst/>
              <a:latin typeface="+mn-lt"/>
              <a:ea typeface="+mn-ea"/>
              <a:cs typeface="+mn-cs"/>
            </a:rPr>
            <a:t>41,879</a:t>
          </a:r>
          <a:r>
            <a:rPr kumimoji="1" lang="ja-JP" altLang="ja-JP" sz="1100">
              <a:solidFill>
                <a:schemeClr val="dk1"/>
              </a:solidFill>
              <a:effectLst/>
              <a:latin typeface="+mn-lt"/>
              <a:ea typeface="+mn-ea"/>
              <a:cs typeface="+mn-cs"/>
            </a:rPr>
            <a:t>千円の減となった。退職手当負担金見込額は</a:t>
          </a:r>
          <a:r>
            <a:rPr kumimoji="1" lang="en-US" altLang="ja-JP" sz="1100">
              <a:solidFill>
                <a:schemeClr val="dk1"/>
              </a:solidFill>
              <a:effectLst/>
              <a:latin typeface="+mn-lt"/>
              <a:ea typeface="+mn-ea"/>
              <a:cs typeface="+mn-cs"/>
            </a:rPr>
            <a:t>69,404</a:t>
          </a:r>
          <a:r>
            <a:rPr kumimoji="1" lang="ja-JP" altLang="ja-JP" sz="1100">
              <a:solidFill>
                <a:schemeClr val="dk1"/>
              </a:solidFill>
              <a:effectLst/>
              <a:latin typeface="+mn-lt"/>
              <a:ea typeface="+mn-ea"/>
              <a:cs typeface="+mn-cs"/>
            </a:rPr>
            <a:t>千円の増である。充当可能財源等については、基準財政需要額算入見込額が</a:t>
          </a:r>
          <a:r>
            <a:rPr kumimoji="1" lang="en-US" altLang="ja-JP" sz="1100">
              <a:solidFill>
                <a:schemeClr val="dk1"/>
              </a:solidFill>
              <a:effectLst/>
              <a:latin typeface="+mn-lt"/>
              <a:ea typeface="+mn-ea"/>
              <a:cs typeface="+mn-cs"/>
            </a:rPr>
            <a:t>399,627</a:t>
          </a:r>
          <a:r>
            <a:rPr kumimoji="1" lang="ja-JP" altLang="ja-JP" sz="1100">
              <a:solidFill>
                <a:schemeClr val="dk1"/>
              </a:solidFill>
              <a:effectLst/>
              <a:latin typeface="+mn-lt"/>
              <a:ea typeface="+mn-ea"/>
              <a:cs typeface="+mn-cs"/>
            </a:rPr>
            <a:t>千円減少、充当可能基金も</a:t>
          </a:r>
          <a:r>
            <a:rPr kumimoji="1" lang="en-US" altLang="ja-JP" sz="1100">
              <a:solidFill>
                <a:schemeClr val="dk1"/>
              </a:solidFill>
              <a:effectLst/>
              <a:latin typeface="+mn-lt"/>
              <a:ea typeface="+mn-ea"/>
              <a:cs typeface="+mn-cs"/>
            </a:rPr>
            <a:t>105,658</a:t>
          </a:r>
          <a:r>
            <a:rPr kumimoji="1" lang="ja-JP" altLang="ja-JP" sz="1100">
              <a:solidFill>
                <a:schemeClr val="dk1"/>
              </a:solidFill>
              <a:effectLst/>
              <a:latin typeface="+mn-lt"/>
              <a:ea typeface="+mn-ea"/>
              <a:cs typeface="+mn-cs"/>
            </a:rPr>
            <a:t>千円減少した。分母の減少が分子の減少を上回る結果となったものである。将来負担比率（計算上の数値）は健全な状態を維持しているが、引き続き注視していく。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154023</xdr:rowOff>
    </xdr:from>
    <xdr:to>
      <xdr:col>64</xdr:col>
      <xdr:colOff>152400</xdr:colOff>
      <xdr:row>14</xdr:row>
      <xdr:rowOff>84173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94350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年度の総額は、前年度比</a:t>
          </a:r>
          <a:r>
            <a:rPr kumimoji="1" lang="en-US" altLang="ja-JP" sz="1100">
              <a:solidFill>
                <a:schemeClr val="dk1"/>
              </a:solidFill>
              <a:effectLst/>
              <a:latin typeface="+mn-lt"/>
              <a:ea typeface="+mn-ea"/>
              <a:cs typeface="+mn-cs"/>
            </a:rPr>
            <a:t>35,788</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1,412,286</a:t>
          </a:r>
          <a:r>
            <a:rPr kumimoji="1" lang="ja-JP" altLang="ja-JP" sz="1100">
              <a:solidFill>
                <a:schemeClr val="dk1"/>
              </a:solidFill>
              <a:effectLst/>
              <a:latin typeface="+mn-lt"/>
              <a:ea typeface="+mn-ea"/>
              <a:cs typeface="+mn-cs"/>
            </a:rPr>
            <a:t>千円である。会計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職員手当が増加している。引き続き定員管理の適正化その他経費削減に努めていく。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年度は、総額で</a:t>
          </a:r>
          <a:r>
            <a:rPr kumimoji="1" lang="en-US" altLang="ja-JP" sz="1100">
              <a:solidFill>
                <a:schemeClr val="dk1"/>
              </a:solidFill>
              <a:effectLst/>
              <a:latin typeface="+mn-lt"/>
              <a:ea typeface="+mn-ea"/>
              <a:cs typeface="+mn-cs"/>
            </a:rPr>
            <a:t>151,787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1,629,019</a:t>
          </a:r>
          <a:r>
            <a:rPr kumimoji="1" lang="ja-JP" altLang="ja-JP" sz="1100">
              <a:solidFill>
                <a:schemeClr val="dk1"/>
              </a:solidFill>
              <a:effectLst/>
              <a:latin typeface="+mn-lt"/>
              <a:ea typeface="+mn-ea"/>
              <a:cs typeface="+mn-cs"/>
            </a:rPr>
            <a:t>千円となった。物件費に充当した経常経費一般財源等は、</a:t>
          </a:r>
          <a:r>
            <a:rPr kumimoji="1" lang="en-US" altLang="ja-JP" sz="1100">
              <a:solidFill>
                <a:schemeClr val="dk1"/>
              </a:solidFill>
              <a:effectLst/>
              <a:latin typeface="+mn-lt"/>
              <a:ea typeface="+mn-ea"/>
              <a:cs typeface="+mn-cs"/>
            </a:rPr>
            <a:t>187,844</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922,239</a:t>
          </a:r>
          <a:r>
            <a:rPr kumimoji="1" lang="ja-JP" altLang="ja-JP" sz="1100">
              <a:solidFill>
                <a:schemeClr val="dk1"/>
              </a:solidFill>
              <a:effectLst/>
              <a:latin typeface="+mn-lt"/>
              <a:ea typeface="+mn-ea"/>
              <a:cs typeface="+mn-cs"/>
            </a:rPr>
            <a:t>千円である。それにより経常収支比率は、前年度比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号災害後の測量等委託料、また物価高による全体経費の増額によるものと考えられる。</a:t>
          </a:r>
          <a:endParaRPr lang="ja-JP" altLang="ja-JP" sz="1400">
            <a:effectLst/>
          </a:endParaRPr>
        </a:p>
        <a:p>
          <a:r>
            <a:rPr kumimoji="1" lang="ja-JP" altLang="ja-JP" sz="1100">
              <a:solidFill>
                <a:schemeClr val="dk1"/>
              </a:solidFill>
              <a:effectLst/>
              <a:latin typeface="+mn-lt"/>
              <a:ea typeface="+mn-ea"/>
              <a:cs typeface="+mn-cs"/>
            </a:rPr>
            <a:t>　一般的な事務経費は引き続き省エネや省資源化の徹底に努め、委託費等は適正な競争によるコスト削減に努めていく。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6271"/>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62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年度扶助費に充当した経常経費一般財源等は</a:t>
          </a:r>
          <a:r>
            <a:rPr kumimoji="1" lang="en-US" altLang="ja-JP" sz="1100">
              <a:solidFill>
                <a:schemeClr val="dk1"/>
              </a:solidFill>
              <a:effectLst/>
              <a:latin typeface="+mn-lt"/>
              <a:ea typeface="+mn-ea"/>
              <a:cs typeface="+mn-cs"/>
            </a:rPr>
            <a:t>356,521</a:t>
          </a:r>
          <a:r>
            <a:rPr kumimoji="1" lang="ja-JP" altLang="ja-JP" sz="1100">
              <a:solidFill>
                <a:schemeClr val="dk1"/>
              </a:solidFill>
              <a:effectLst/>
              <a:latin typeface="+mn-lt"/>
              <a:ea typeface="+mn-ea"/>
              <a:cs typeface="+mn-cs"/>
            </a:rPr>
            <a:t>千円であ</a:t>
          </a:r>
          <a:r>
            <a:rPr kumimoji="1" lang="ja-JP" altLang="en-US" sz="1100">
              <a:solidFill>
                <a:schemeClr val="dk1"/>
              </a:solidFill>
              <a:effectLst/>
              <a:latin typeface="+mn-lt"/>
              <a:ea typeface="+mn-ea"/>
              <a:cs typeface="+mn-cs"/>
            </a:rPr>
            <a:t>り、前年度比</a:t>
          </a:r>
          <a:r>
            <a:rPr kumimoji="1" lang="en-US" altLang="ja-JP" sz="1100">
              <a:solidFill>
                <a:schemeClr val="dk1"/>
              </a:solidFill>
              <a:effectLst/>
              <a:latin typeface="+mn-lt"/>
              <a:ea typeface="+mn-ea"/>
              <a:cs typeface="+mn-cs"/>
            </a:rPr>
            <a:t>14,041</a:t>
          </a:r>
          <a:r>
            <a:rPr kumimoji="1" lang="ja-JP" altLang="ja-JP" sz="1100">
              <a:solidFill>
                <a:schemeClr val="dk1"/>
              </a:solidFill>
              <a:effectLst/>
              <a:latin typeface="+mn-lt"/>
              <a:ea typeface="+mn-ea"/>
              <a:cs typeface="+mn-cs"/>
            </a:rPr>
            <a:t>千円減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但し、前年度あった臨時給付金分が減となったことや、通常一般財源を充当する社会福祉や老人福祉関係の扶助費全体でも</a:t>
          </a:r>
          <a:r>
            <a:rPr kumimoji="1" lang="en-US" altLang="ja-JP" sz="1100">
              <a:solidFill>
                <a:schemeClr val="dk1"/>
              </a:solidFill>
              <a:effectLst/>
              <a:latin typeface="+mn-lt"/>
              <a:ea typeface="+mn-ea"/>
              <a:cs typeface="+mn-cs"/>
            </a:rPr>
            <a:t>34,000</a:t>
          </a:r>
          <a:r>
            <a:rPr kumimoji="1" lang="ja-JP" altLang="en-US" sz="1100">
              <a:solidFill>
                <a:schemeClr val="dk1"/>
              </a:solidFill>
              <a:effectLst/>
              <a:latin typeface="+mn-lt"/>
              <a:ea typeface="+mn-ea"/>
              <a:cs typeface="+mn-cs"/>
            </a:rPr>
            <a:t>千円を上回る減額となり、扶助費総額が減となった。これにより、</a:t>
          </a:r>
          <a:r>
            <a:rPr kumimoji="1" lang="ja-JP" altLang="ja-JP" sz="1100">
              <a:solidFill>
                <a:schemeClr val="dk1"/>
              </a:solidFill>
              <a:effectLst/>
              <a:latin typeface="+mn-lt"/>
              <a:ea typeface="+mn-ea"/>
              <a:cs typeface="+mn-cs"/>
            </a:rPr>
            <a:t>経常収支比率は前年度から変わらず</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なった。少子高齢化が進む本町では、今後扶助費の増加が懸念されるが、各種手当の必要性や給付要件の見直し等含め適正管理・支出に努めていく。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59</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7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92710</xdr:rowOff>
    </xdr:from>
    <xdr:to>
      <xdr:col>11</xdr:col>
      <xdr:colOff>9525</xdr:colOff>
      <xdr:row>61</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5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41910</xdr:rowOff>
    </xdr:from>
    <xdr:to>
      <xdr:col>11</xdr:col>
      <xdr:colOff>60325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110490</xdr:rowOff>
    </xdr:from>
    <xdr:to>
      <xdr:col>6</xdr:col>
      <xdr:colOff>171450</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年度は、類似団体平均を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6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補助費等に充当した経常経費一般財源等は、</a:t>
          </a:r>
          <a:r>
            <a:rPr kumimoji="1" lang="en-US" altLang="ja-JP" sz="1100">
              <a:solidFill>
                <a:schemeClr val="dk1"/>
              </a:solidFill>
              <a:effectLst/>
              <a:latin typeface="+mn-lt"/>
              <a:ea typeface="+mn-ea"/>
              <a:cs typeface="+mn-cs"/>
            </a:rPr>
            <a:t>75,202</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858,665</a:t>
          </a:r>
          <a:r>
            <a:rPr kumimoji="1" lang="ja-JP" altLang="ja-JP" sz="1100">
              <a:solidFill>
                <a:schemeClr val="dk1"/>
              </a:solidFill>
              <a:effectLst/>
              <a:latin typeface="+mn-lt"/>
              <a:ea typeface="+mn-ea"/>
              <a:cs typeface="+mn-cs"/>
            </a:rPr>
            <a:t>千円である。このことから経常収支比率が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町単独事業で農地関係の小災害復旧事業、がけ崩れ等防災対策事業の補助金を支出したことが大きく影響している。その他、町からの各種団体運営・活動補助金は、その内容や収支の状況を随時精査しており、引き続き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52705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0489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04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79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公債費に充当した経常経費一般財源等は</a:t>
          </a:r>
          <a:r>
            <a:rPr kumimoji="1" lang="en-US" altLang="ja-JP" sz="1100">
              <a:solidFill>
                <a:sysClr val="windowText" lastClr="000000"/>
              </a:solidFill>
              <a:effectLst/>
              <a:latin typeface="+mn-lt"/>
              <a:ea typeface="+mn-ea"/>
              <a:cs typeface="+mn-cs"/>
            </a:rPr>
            <a:t>15,271</a:t>
          </a:r>
          <a:r>
            <a:rPr kumimoji="1" lang="ja-JP" altLang="ja-JP" sz="1100">
              <a:solidFill>
                <a:sysClr val="windowText" lastClr="000000"/>
              </a:solidFill>
              <a:effectLst/>
              <a:latin typeface="+mn-lt"/>
              <a:ea typeface="+mn-ea"/>
              <a:cs typeface="+mn-cs"/>
            </a:rPr>
            <a:t>千円減の</a:t>
          </a:r>
          <a:r>
            <a:rPr kumimoji="1" lang="en-US" altLang="ja-JP" sz="1100">
              <a:solidFill>
                <a:sysClr val="windowText" lastClr="000000"/>
              </a:solidFill>
              <a:effectLst/>
              <a:latin typeface="+mn-lt"/>
              <a:ea typeface="+mn-ea"/>
              <a:cs typeface="+mn-cs"/>
            </a:rPr>
            <a:t>754,465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となったものの、歳出決算額総額が前年度比</a:t>
          </a:r>
          <a:r>
            <a:rPr kumimoji="1" lang="en-US" altLang="ja-JP" sz="1100">
              <a:solidFill>
                <a:sysClr val="windowText" lastClr="000000"/>
              </a:solidFill>
              <a:effectLst/>
              <a:latin typeface="+mn-lt"/>
              <a:ea typeface="+mn-ea"/>
              <a:cs typeface="+mn-cs"/>
            </a:rPr>
            <a:t>387,289</a:t>
          </a:r>
          <a:r>
            <a:rPr kumimoji="1" lang="ja-JP" altLang="en-US" sz="1100">
              <a:solidFill>
                <a:sysClr val="windowText" lastClr="000000"/>
              </a:solidFill>
              <a:effectLst/>
              <a:latin typeface="+mn-lt"/>
              <a:ea typeface="+mn-ea"/>
              <a:cs typeface="+mn-cs"/>
            </a:rPr>
            <a:t>千円の減となり割合としては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ポイント増となった。</a:t>
          </a:r>
          <a:r>
            <a:rPr kumimoji="1" lang="ja-JP" altLang="en-US" sz="1100">
              <a:solidFill>
                <a:sysClr val="windowText" lastClr="000000"/>
              </a:solidFill>
              <a:effectLst/>
              <a:latin typeface="+mn-lt"/>
              <a:ea typeface="+mn-ea"/>
              <a:cs typeface="+mn-cs"/>
            </a:rPr>
            <a:t>以前より年度ごとに償還額を超えない範囲での新規起債計画を立て運用しており、類似団体内平均値を下回る状況が続いているが、今後は災害復旧事業債の増加や、中学校建設等による大型の起債対象事業が見込まれる。人口減少も加速していく見込みであり、総額管理とともに一人あたりの数値等も念頭に、</a:t>
          </a:r>
          <a:r>
            <a:rPr kumimoji="1" lang="ja-JP" altLang="ja-JP" sz="1100">
              <a:solidFill>
                <a:sysClr val="windowText" lastClr="000000"/>
              </a:solidFill>
              <a:effectLst/>
              <a:latin typeface="+mn-lt"/>
              <a:ea typeface="+mn-ea"/>
              <a:cs typeface="+mn-cs"/>
            </a:rPr>
            <a:t>自主財源確保や基金の有効活用等を考慮した</a:t>
          </a:r>
          <a:r>
            <a:rPr kumimoji="1" lang="ja-JP" altLang="en-US" sz="1100">
              <a:solidFill>
                <a:sysClr val="windowText" lastClr="000000"/>
              </a:solidFill>
              <a:effectLst/>
              <a:latin typeface="+mn-lt"/>
              <a:ea typeface="+mn-ea"/>
              <a:cs typeface="+mn-cs"/>
            </a:rPr>
            <a:t>起債</a:t>
          </a:r>
          <a:r>
            <a:rPr kumimoji="1" lang="ja-JP" altLang="ja-JP" sz="1100">
              <a:solidFill>
                <a:sysClr val="windowText" lastClr="000000"/>
              </a:solidFill>
              <a:effectLst/>
              <a:latin typeface="+mn-lt"/>
              <a:ea typeface="+mn-ea"/>
              <a:cs typeface="+mn-cs"/>
            </a:rPr>
            <a:t>運用が求められる。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109855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14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75582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となった。前年度までの新型コロナウイルス対策関係の歳入歳出分の減少が影響しているものと考えられる。また、台風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緊急を要する町単独事業に対するを支出が大きく影響している。引き続き、継続的な歳出削減を念頭に、最小の経費で最大の効果をあげる行財政運営に努め、類似団体平均値を下回るよう更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79</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197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79</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2197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03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3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147138</xdr:rowOff>
    </xdr:from>
    <xdr:to>
      <xdr:col>29</xdr:col>
      <xdr:colOff>127000</xdr:colOff>
      <xdr:row>17</xdr:row>
      <xdr:rowOff>38804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7963"/>
          <a:ext cx="647700" cy="6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38804</xdr:rowOff>
    </xdr:from>
    <xdr:to>
      <xdr:col>26</xdr:col>
      <xdr:colOff>50800</xdr:colOff>
      <xdr:row>17</xdr:row>
      <xdr:rowOff>137962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079"/>
          <a:ext cx="6985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137962</xdr:rowOff>
    </xdr:from>
    <xdr:to>
      <xdr:col>22</xdr:col>
      <xdr:colOff>114300</xdr:colOff>
      <xdr:row>18</xdr:row>
      <xdr:rowOff>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xdr:rowOff>
    </xdr:from>
    <xdr:to>
      <xdr:col>18</xdr:col>
      <xdr:colOff>177800</xdr:colOff>
      <xdr:row>18</xdr:row>
      <xdr:rowOff>42309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4472"/>
          <a:ext cx="698500" cy="4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96338</xdr:rowOff>
    </xdr:from>
    <xdr:to>
      <xdr:col>29</xdr:col>
      <xdr:colOff>177800</xdr:colOff>
      <xdr:row>17</xdr:row>
      <xdr:rowOff>26488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159454</xdr:rowOff>
    </xdr:from>
    <xdr:to>
      <xdr:col>26</xdr:col>
      <xdr:colOff>101600</xdr:colOff>
      <xdr:row>17</xdr:row>
      <xdr:rowOff>89604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87162</xdr:rowOff>
    </xdr:from>
    <xdr:to>
      <xdr:col>22</xdr:col>
      <xdr:colOff>165100</xdr:colOff>
      <xdr:row>18</xdr:row>
      <xdr:rowOff>17312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121397</xdr:rowOff>
    </xdr:from>
    <xdr:to>
      <xdr:col>19</xdr:col>
      <xdr:colOff>38100</xdr:colOff>
      <xdr:row>18</xdr:row>
      <xdr:rowOff>51547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162959</xdr:rowOff>
    </xdr:from>
    <xdr:to>
      <xdr:col>15</xdr:col>
      <xdr:colOff>101600</xdr:colOff>
      <xdr:row>18</xdr:row>
      <xdr:rowOff>93109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96863</xdr:rowOff>
    </xdr:from>
    <xdr:to>
      <xdr:col>29</xdr:col>
      <xdr:colOff>127000</xdr:colOff>
      <xdr:row>36</xdr:row>
      <xdr:rowOff>165253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0113"/>
          <a:ext cx="6477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165253</xdr:rowOff>
    </xdr:from>
    <xdr:to>
      <xdr:col>26</xdr:col>
      <xdr:colOff>50800</xdr:colOff>
      <xdr:row>37</xdr:row>
      <xdr:rowOff>43828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8503"/>
          <a:ext cx="6985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43828</xdr:rowOff>
    </xdr:from>
    <xdr:to>
      <xdr:col>22</xdr:col>
      <xdr:colOff>114300</xdr:colOff>
      <xdr:row>37</xdr:row>
      <xdr:rowOff>106769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104940</xdr:rowOff>
    </xdr:from>
    <xdr:to>
      <xdr:col>18</xdr:col>
      <xdr:colOff>177800</xdr:colOff>
      <xdr:row>37</xdr:row>
      <xdr:rowOff>106769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96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46063</xdr:rowOff>
    </xdr:from>
    <xdr:to>
      <xdr:col>29</xdr:col>
      <xdr:colOff>177800</xdr:colOff>
      <xdr:row>36</xdr:row>
      <xdr:rowOff>147663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114453</xdr:rowOff>
    </xdr:from>
    <xdr:to>
      <xdr:col>26</xdr:col>
      <xdr:colOff>101600</xdr:colOff>
      <xdr:row>37</xdr:row>
      <xdr:rowOff>44603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164478</xdr:rowOff>
    </xdr:from>
    <xdr:to>
      <xdr:col>22</xdr:col>
      <xdr:colOff>165100</xdr:colOff>
      <xdr:row>37</xdr:row>
      <xdr:rowOff>94628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79405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55969</xdr:rowOff>
    </xdr:from>
    <xdr:to>
      <xdr:col>19</xdr:col>
      <xdr:colOff>38100</xdr:colOff>
      <xdr:row>37</xdr:row>
      <xdr:rowOff>157569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142346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54140</xdr:rowOff>
    </xdr:from>
    <xdr:to>
      <xdr:col>15</xdr:col>
      <xdr:colOff>101600</xdr:colOff>
      <xdr:row>37</xdr:row>
      <xdr:rowOff>155740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140517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80226</xdr:rowOff>
    </xdr:from>
    <xdr:to>
      <xdr:col>24</xdr:col>
      <xdr:colOff>63500</xdr:colOff>
      <xdr:row>34</xdr:row>
      <xdr:rowOff>163779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9526"/>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156909</xdr:rowOff>
    </xdr:from>
    <xdr:to>
      <xdr:col>19</xdr:col>
      <xdr:colOff>177800</xdr:colOff>
      <xdr:row>34</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86209"/>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156909</xdr:rowOff>
    </xdr:from>
    <xdr:to>
      <xdr:col>15</xdr:col>
      <xdr:colOff>50800</xdr:colOff>
      <xdr:row>36</xdr:row>
      <xdr:rowOff>77318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77318</xdr:rowOff>
    </xdr:from>
    <xdr:to>
      <xdr:col>10</xdr:col>
      <xdr:colOff>114300</xdr:colOff>
      <xdr:row>36</xdr:row>
      <xdr:rowOff>101943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951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29426</xdr:rowOff>
    </xdr:from>
    <xdr:to>
      <xdr:col>24</xdr:col>
      <xdr:colOff>114300</xdr:colOff>
      <xdr:row>34</xdr:row>
      <xdr:rowOff>131026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112979</xdr:rowOff>
    </xdr:from>
    <xdr:to>
      <xdr:col>20</xdr:col>
      <xdr:colOff>38100</xdr:colOff>
      <xdr:row>35</xdr:row>
      <xdr:rowOff>43129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34256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106109</xdr:rowOff>
    </xdr:from>
    <xdr:to>
      <xdr:col>15</xdr:col>
      <xdr:colOff>101600</xdr:colOff>
      <xdr:row>35</xdr:row>
      <xdr:rowOff>36259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26518</xdr:rowOff>
    </xdr:from>
    <xdr:to>
      <xdr:col>10</xdr:col>
      <xdr:colOff>165100</xdr:colOff>
      <xdr:row>36</xdr:row>
      <xdr:rowOff>128118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51143</xdr:rowOff>
    </xdr:from>
    <xdr:to>
      <xdr:col>6</xdr:col>
      <xdr:colOff>38100</xdr:colOff>
      <xdr:row>36</xdr:row>
      <xdr:rowOff>152743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143563</xdr:rowOff>
    </xdr:from>
    <xdr:to>
      <xdr:col>24</xdr:col>
      <xdr:colOff>63500</xdr:colOff>
      <xdr:row>57</xdr:row>
      <xdr:rowOff>27859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44763"/>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27859</xdr:rowOff>
    </xdr:from>
    <xdr:to>
      <xdr:col>19</xdr:col>
      <xdr:colOff>177800</xdr:colOff>
      <xdr:row>57</xdr:row>
      <xdr:rowOff>68958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00509"/>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47303</xdr:rowOff>
    </xdr:from>
    <xdr:to>
      <xdr:col>15</xdr:col>
      <xdr:colOff>50800</xdr:colOff>
      <xdr:row>57</xdr:row>
      <xdr:rowOff>68958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1995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47303</xdr:rowOff>
    </xdr:from>
    <xdr:to>
      <xdr:col>10</xdr:col>
      <xdr:colOff>114300</xdr:colOff>
      <xdr:row>57</xdr:row>
      <xdr:rowOff>47852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995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92763</xdr:rowOff>
    </xdr:from>
    <xdr:to>
      <xdr:col>24</xdr:col>
      <xdr:colOff>114300</xdr:colOff>
      <xdr:row>57</xdr:row>
      <xdr:rowOff>22913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71190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7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148509</xdr:rowOff>
    </xdr:from>
    <xdr:to>
      <xdr:col>20</xdr:col>
      <xdr:colOff>38100</xdr:colOff>
      <xdr:row>57</xdr:row>
      <xdr:rowOff>78659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69786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18158</xdr:rowOff>
    </xdr:from>
    <xdr:to>
      <xdr:col>15</xdr:col>
      <xdr:colOff>101600</xdr:colOff>
      <xdr:row>57</xdr:row>
      <xdr:rowOff>119758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110885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167953</xdr:rowOff>
    </xdr:from>
    <xdr:to>
      <xdr:col>10</xdr:col>
      <xdr:colOff>165100</xdr:colOff>
      <xdr:row>57</xdr:row>
      <xdr:rowOff>98103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114630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168502</xdr:rowOff>
    </xdr:from>
    <xdr:to>
      <xdr:col>6</xdr:col>
      <xdr:colOff>38100</xdr:colOff>
      <xdr:row>57</xdr:row>
      <xdr:rowOff>98652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115179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4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22389</xdr:rowOff>
    </xdr:from>
    <xdr:to>
      <xdr:col>24</xdr:col>
      <xdr:colOff>63500</xdr:colOff>
      <xdr:row>78</xdr:row>
      <xdr:rowOff>51842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5489"/>
          <a:ext cx="8382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31762</xdr:rowOff>
    </xdr:from>
    <xdr:to>
      <xdr:col>19</xdr:col>
      <xdr:colOff>177800</xdr:colOff>
      <xdr:row>78</xdr:row>
      <xdr:rowOff>51842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48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136119</xdr:rowOff>
    </xdr:from>
    <xdr:to>
      <xdr:col>15</xdr:col>
      <xdr:colOff>50800</xdr:colOff>
      <xdr:row>78</xdr:row>
      <xdr:rowOff>31762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136119</xdr:rowOff>
    </xdr:from>
    <xdr:to>
      <xdr:col>10</xdr:col>
      <xdr:colOff>114300</xdr:colOff>
      <xdr:row>77</xdr:row>
      <xdr:rowOff>165912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7769"/>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143039</xdr:rowOff>
    </xdr:from>
    <xdr:to>
      <xdr:col>24</xdr:col>
      <xdr:colOff>114300</xdr:colOff>
      <xdr:row>78</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121466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xdr:rowOff>
    </xdr:from>
    <xdr:to>
      <xdr:col>20</xdr:col>
      <xdr:colOff>38100</xdr:colOff>
      <xdr:row>78</xdr:row>
      <xdr:rowOff>102642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152412</xdr:rowOff>
    </xdr:from>
    <xdr:to>
      <xdr:col>15</xdr:col>
      <xdr:colOff>101600</xdr:colOff>
      <xdr:row>78</xdr:row>
      <xdr:rowOff>82562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73689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85319</xdr:rowOff>
    </xdr:from>
    <xdr:to>
      <xdr:col>10</xdr:col>
      <xdr:colOff>165100</xdr:colOff>
      <xdr:row>78</xdr:row>
      <xdr:rowOff>15469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115112</xdr:rowOff>
    </xdr:from>
    <xdr:to>
      <xdr:col>6</xdr:col>
      <xdr:colOff>38100</xdr:colOff>
      <xdr:row>78</xdr:row>
      <xdr:rowOff>45262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36389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78550</xdr:rowOff>
    </xdr:from>
    <xdr:to>
      <xdr:col>24</xdr:col>
      <xdr:colOff>63500</xdr:colOff>
      <xdr:row>92</xdr:row>
      <xdr:rowOff>94844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680500"/>
          <a:ext cx="8382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78550</xdr:rowOff>
    </xdr:from>
    <xdr:to>
      <xdr:col>19</xdr:col>
      <xdr:colOff>177800</xdr:colOff>
      <xdr:row>93</xdr:row>
      <xdr:rowOff>113461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80500"/>
          <a:ext cx="8890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113461</xdr:rowOff>
    </xdr:from>
    <xdr:to>
      <xdr:col>15</xdr:col>
      <xdr:colOff>50800</xdr:colOff>
      <xdr:row>94</xdr:row>
      <xdr:rowOff>394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58311"/>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394</xdr:rowOff>
    </xdr:from>
    <xdr:to>
      <xdr:col>10</xdr:col>
      <xdr:colOff>114300</xdr:colOff>
      <xdr:row>94</xdr:row>
      <xdr:rowOff>31395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16694"/>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44044</xdr:rowOff>
    </xdr:from>
    <xdr:to>
      <xdr:col>24</xdr:col>
      <xdr:colOff>114300</xdr:colOff>
      <xdr:row>92</xdr:row>
      <xdr:rowOff>145644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66921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27750</xdr:rowOff>
    </xdr:from>
    <xdr:to>
      <xdr:col>20</xdr:col>
      <xdr:colOff>38100</xdr:colOff>
      <xdr:row>91</xdr:row>
      <xdr:rowOff>129350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6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145877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4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62661</xdr:rowOff>
    </xdr:from>
    <xdr:to>
      <xdr:col>15</xdr:col>
      <xdr:colOff>101600</xdr:colOff>
      <xdr:row>93</xdr:row>
      <xdr:rowOff>164261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121044</xdr:rowOff>
    </xdr:from>
    <xdr:to>
      <xdr:col>10</xdr:col>
      <xdr:colOff>165100</xdr:colOff>
      <xdr:row>94</xdr:row>
      <xdr:rowOff>51194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67721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4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152045</xdr:rowOff>
    </xdr:from>
    <xdr:to>
      <xdr:col>6</xdr:col>
      <xdr:colOff>38100</xdr:colOff>
      <xdr:row>94</xdr:row>
      <xdr:rowOff>82195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14688</xdr:rowOff>
    </xdr:from>
    <xdr:to>
      <xdr:col>55</xdr:col>
      <xdr:colOff>0</xdr:colOff>
      <xdr:row>34</xdr:row>
      <xdr:rowOff>46143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3988"/>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141355</xdr:rowOff>
    </xdr:from>
    <xdr:to>
      <xdr:col>50</xdr:col>
      <xdr:colOff>114300</xdr:colOff>
      <xdr:row>34</xdr:row>
      <xdr:rowOff>14688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56305"/>
          <a:ext cx="889000" cy="3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169900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141355</xdr:rowOff>
    </xdr:from>
    <xdr:to>
      <xdr:col>45</xdr:col>
      <xdr:colOff>177800</xdr:colOff>
      <xdr:row>35</xdr:row>
      <xdr:rowOff>49115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56305"/>
          <a:ext cx="889000" cy="5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49115</xdr:rowOff>
    </xdr:from>
    <xdr:to>
      <xdr:col>41</xdr:col>
      <xdr:colOff>50800</xdr:colOff>
      <xdr:row>35</xdr:row>
      <xdr:rowOff>96225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49865"/>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114684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166793</xdr:rowOff>
    </xdr:from>
    <xdr:to>
      <xdr:col>55</xdr:col>
      <xdr:colOff>50800</xdr:colOff>
      <xdr:row>34</xdr:row>
      <xdr:rowOff>96943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18220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7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135338</xdr:rowOff>
    </xdr:from>
    <xdr:to>
      <xdr:col>50</xdr:col>
      <xdr:colOff>165100</xdr:colOff>
      <xdr:row>34</xdr:row>
      <xdr:rowOff>65488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82015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90555</xdr:rowOff>
    </xdr:from>
    <xdr:to>
      <xdr:col>46</xdr:col>
      <xdr:colOff>38100</xdr:colOff>
      <xdr:row>32</xdr:row>
      <xdr:rowOff>20705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37232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169765</xdr:rowOff>
    </xdr:from>
    <xdr:to>
      <xdr:col>41</xdr:col>
      <xdr:colOff>101600</xdr:colOff>
      <xdr:row>35</xdr:row>
      <xdr:rowOff>99915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116442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7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45425</xdr:rowOff>
    </xdr:from>
    <xdr:to>
      <xdr:col>36</xdr:col>
      <xdr:colOff>165100</xdr:colOff>
      <xdr:row>35</xdr:row>
      <xdr:rowOff>147025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138152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123113</xdr:rowOff>
    </xdr:from>
    <xdr:to>
      <xdr:col>55</xdr:col>
      <xdr:colOff>0</xdr:colOff>
      <xdr:row>58</xdr:row>
      <xdr:rowOff>28767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95763"/>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27249</xdr:rowOff>
    </xdr:from>
    <xdr:to>
      <xdr:col>50</xdr:col>
      <xdr:colOff>114300</xdr:colOff>
      <xdr:row>57</xdr:row>
      <xdr:rowOff>123113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9899"/>
          <a:ext cx="88900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27249</xdr:rowOff>
    </xdr:from>
    <xdr:to>
      <xdr:col>45</xdr:col>
      <xdr:colOff>177800</xdr:colOff>
      <xdr:row>57</xdr:row>
      <xdr:rowOff>110834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9899"/>
          <a:ext cx="889000" cy="8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44599</xdr:rowOff>
    </xdr:from>
    <xdr:to>
      <xdr:col>41</xdr:col>
      <xdr:colOff>50800</xdr:colOff>
      <xdr:row>57</xdr:row>
      <xdr:rowOff>110834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7249"/>
          <a:ext cx="8890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149417</xdr:rowOff>
    </xdr:from>
    <xdr:to>
      <xdr:col>55</xdr:col>
      <xdr:colOff>50800</xdr:colOff>
      <xdr:row>58</xdr:row>
      <xdr:rowOff>79567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72313</xdr:rowOff>
    </xdr:from>
    <xdr:to>
      <xdr:col>50</xdr:col>
      <xdr:colOff>165100</xdr:colOff>
      <xdr:row>58</xdr:row>
      <xdr:rowOff>2463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165040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147899</xdr:rowOff>
    </xdr:from>
    <xdr:to>
      <xdr:col>46</xdr:col>
      <xdr:colOff>38100</xdr:colOff>
      <xdr:row>57</xdr:row>
      <xdr:rowOff>78049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94576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60034</xdr:rowOff>
    </xdr:from>
    <xdr:to>
      <xdr:col>41</xdr:col>
      <xdr:colOff>101600</xdr:colOff>
      <xdr:row>57</xdr:row>
      <xdr:rowOff>161634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152761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165249</xdr:rowOff>
    </xdr:from>
    <xdr:to>
      <xdr:col>36</xdr:col>
      <xdr:colOff>165100</xdr:colOff>
      <xdr:row>57</xdr:row>
      <xdr:rowOff>95399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30218</xdr:rowOff>
    </xdr:from>
    <xdr:to>
      <xdr:col>55</xdr:col>
      <xdr:colOff>0</xdr:colOff>
      <xdr:row>77</xdr:row>
      <xdr:rowOff>68599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1868"/>
          <a:ext cx="8382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77698</xdr:rowOff>
    </xdr:from>
    <xdr:to>
      <xdr:col>50</xdr:col>
      <xdr:colOff>114300</xdr:colOff>
      <xdr:row>77</xdr:row>
      <xdr:rowOff>68599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07898"/>
          <a:ext cx="889000" cy="1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77698</xdr:rowOff>
    </xdr:from>
    <xdr:to>
      <xdr:col>45</xdr:col>
      <xdr:colOff>177800</xdr:colOff>
      <xdr:row>77</xdr:row>
      <xdr:rowOff>119852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07898"/>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18903</xdr:rowOff>
    </xdr:from>
    <xdr:to>
      <xdr:col>41</xdr:col>
      <xdr:colOff>50800</xdr:colOff>
      <xdr:row>77</xdr:row>
      <xdr:rowOff>119852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20553"/>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150868</xdr:rowOff>
    </xdr:from>
    <xdr:to>
      <xdr:col>55</xdr:col>
      <xdr:colOff>50800</xdr:colOff>
      <xdr:row>77</xdr:row>
      <xdr:rowOff>81018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129295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17799</xdr:rowOff>
    </xdr:from>
    <xdr:to>
      <xdr:col>50</xdr:col>
      <xdr:colOff>165100</xdr:colOff>
      <xdr:row>77</xdr:row>
      <xdr:rowOff>119399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110526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26898</xdr:rowOff>
    </xdr:from>
    <xdr:to>
      <xdr:col>46</xdr:col>
      <xdr:colOff>38100</xdr:colOff>
      <xdr:row>76</xdr:row>
      <xdr:rowOff>128498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69052</xdr:rowOff>
    </xdr:from>
    <xdr:to>
      <xdr:col>41</xdr:col>
      <xdr:colOff>101600</xdr:colOff>
      <xdr:row>77</xdr:row>
      <xdr:rowOff>170652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139553</xdr:rowOff>
    </xdr:from>
    <xdr:to>
      <xdr:col>36</xdr:col>
      <xdr:colOff>165100</xdr:colOff>
      <xdr:row>77</xdr:row>
      <xdr:rowOff>69703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60830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67728</xdr:rowOff>
    </xdr:from>
    <xdr:to>
      <xdr:col>55</xdr:col>
      <xdr:colOff>0</xdr:colOff>
      <xdr:row>96</xdr:row>
      <xdr:rowOff>156983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55478"/>
          <a:ext cx="8382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67728</xdr:rowOff>
    </xdr:from>
    <xdr:to>
      <xdr:col>50</xdr:col>
      <xdr:colOff>114300</xdr:colOff>
      <xdr:row>95</xdr:row>
      <xdr:rowOff>76927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55478"/>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142883</xdr:rowOff>
    </xdr:from>
    <xdr:to>
      <xdr:col>45</xdr:col>
      <xdr:colOff>177800</xdr:colOff>
      <xdr:row>95</xdr:row>
      <xdr:rowOff>76927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59183"/>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73369</xdr:rowOff>
    </xdr:from>
    <xdr:to>
      <xdr:col>41</xdr:col>
      <xdr:colOff>50800</xdr:colOff>
      <xdr:row>94</xdr:row>
      <xdr:rowOff>142883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89669"/>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38998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106183</xdr:rowOff>
    </xdr:from>
    <xdr:to>
      <xdr:col>55</xdr:col>
      <xdr:colOff>50800</xdr:colOff>
      <xdr:row>97</xdr:row>
      <xdr:rowOff>36333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84610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16928</xdr:rowOff>
    </xdr:from>
    <xdr:to>
      <xdr:col>50</xdr:col>
      <xdr:colOff>165100</xdr:colOff>
      <xdr:row>95</xdr:row>
      <xdr:rowOff>118528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109655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26127</xdr:rowOff>
    </xdr:from>
    <xdr:to>
      <xdr:col>46</xdr:col>
      <xdr:colOff>38100</xdr:colOff>
      <xdr:row>95</xdr:row>
      <xdr:rowOff>127727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92083</xdr:rowOff>
    </xdr:from>
    <xdr:to>
      <xdr:col>41</xdr:col>
      <xdr:colOff>101600</xdr:colOff>
      <xdr:row>95</xdr:row>
      <xdr:rowOff>22233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38760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22569</xdr:rowOff>
    </xdr:from>
    <xdr:to>
      <xdr:col>36</xdr:col>
      <xdr:colOff>165100</xdr:colOff>
      <xdr:row>94</xdr:row>
      <xdr:rowOff>124169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140696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150975</xdr:rowOff>
    </xdr:from>
    <xdr:to>
      <xdr:col>85</xdr:col>
      <xdr:colOff>127000</xdr:colOff>
      <xdr:row>38</xdr:row>
      <xdr:rowOff>89856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94625"/>
          <a:ext cx="838200" cy="1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78307</xdr:rowOff>
    </xdr:from>
    <xdr:to>
      <xdr:col>81</xdr:col>
      <xdr:colOff>50800</xdr:colOff>
      <xdr:row>38</xdr:row>
      <xdr:rowOff>89856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93407"/>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35075</xdr:rowOff>
    </xdr:from>
    <xdr:to>
      <xdr:col>76</xdr:col>
      <xdr:colOff>114300</xdr:colOff>
      <xdr:row>38</xdr:row>
      <xdr:rowOff>78307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50175"/>
          <a:ext cx="889000" cy="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165303</xdr:rowOff>
    </xdr:from>
    <xdr:to>
      <xdr:col>71</xdr:col>
      <xdr:colOff>177800</xdr:colOff>
      <xdr:row>38</xdr:row>
      <xdr:rowOff>35075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0895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100175</xdr:rowOff>
    </xdr:from>
    <xdr:to>
      <xdr:col>85</xdr:col>
      <xdr:colOff>177800</xdr:colOff>
      <xdr:row>38</xdr:row>
      <xdr:rowOff>30325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123052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39056</xdr:rowOff>
    </xdr:from>
    <xdr:to>
      <xdr:col>81</xdr:col>
      <xdr:colOff>101600</xdr:colOff>
      <xdr:row>38</xdr:row>
      <xdr:rowOff>140656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131783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27507</xdr:rowOff>
    </xdr:from>
    <xdr:to>
      <xdr:col>76</xdr:col>
      <xdr:colOff>165100</xdr:colOff>
      <xdr:row>38</xdr:row>
      <xdr:rowOff>129107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120234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3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155724</xdr:rowOff>
    </xdr:from>
    <xdr:to>
      <xdr:col>72</xdr:col>
      <xdr:colOff>38100</xdr:colOff>
      <xdr:row>38</xdr:row>
      <xdr:rowOff>85874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77002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59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114503</xdr:rowOff>
    </xdr:from>
    <xdr:to>
      <xdr:col>67</xdr:col>
      <xdr:colOff>101600</xdr:colOff>
      <xdr:row>38</xdr:row>
      <xdr:rowOff>44653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61180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29482</xdr:rowOff>
    </xdr:from>
    <xdr:to>
      <xdr:col>85</xdr:col>
      <xdr:colOff>127000</xdr:colOff>
      <xdr:row>77</xdr:row>
      <xdr:rowOff>36013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31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36013</xdr:rowOff>
    </xdr:from>
    <xdr:to>
      <xdr:col>81</xdr:col>
      <xdr:colOff>50800</xdr:colOff>
      <xdr:row>77</xdr:row>
      <xdr:rowOff>48391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7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48391</xdr:rowOff>
    </xdr:from>
    <xdr:to>
      <xdr:col>76</xdr:col>
      <xdr:colOff>114300</xdr:colOff>
      <xdr:row>77</xdr:row>
      <xdr:rowOff>81451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0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81451</xdr:rowOff>
    </xdr:from>
    <xdr:to>
      <xdr:col>71</xdr:col>
      <xdr:colOff>177800</xdr:colOff>
      <xdr:row>77</xdr:row>
      <xdr:rowOff>109220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83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150132</xdr:rowOff>
    </xdr:from>
    <xdr:to>
      <xdr:col>85</xdr:col>
      <xdr:colOff>177800</xdr:colOff>
      <xdr:row>77</xdr:row>
      <xdr:rowOff>80282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156663</xdr:rowOff>
    </xdr:from>
    <xdr:to>
      <xdr:col>81</xdr:col>
      <xdr:colOff>101600</xdr:colOff>
      <xdr:row>77</xdr:row>
      <xdr:rowOff>86813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77940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169041</xdr:rowOff>
    </xdr:from>
    <xdr:to>
      <xdr:col>76</xdr:col>
      <xdr:colOff>165100</xdr:colOff>
      <xdr:row>77</xdr:row>
      <xdr:rowOff>99191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90318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30651</xdr:rowOff>
    </xdr:from>
    <xdr:to>
      <xdr:col>72</xdr:col>
      <xdr:colOff>38100</xdr:colOff>
      <xdr:row>77</xdr:row>
      <xdr:rowOff>132251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123378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58420</xdr:rowOff>
    </xdr:from>
    <xdr:to>
      <xdr:col>67</xdr:col>
      <xdr:colOff>101600</xdr:colOff>
      <xdr:row>77</xdr:row>
      <xdr:rowOff>160020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151147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152633</xdr:rowOff>
    </xdr:from>
    <xdr:to>
      <xdr:col>85</xdr:col>
      <xdr:colOff>127000</xdr:colOff>
      <xdr:row>97</xdr:row>
      <xdr:rowOff>56530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11833"/>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152633</xdr:rowOff>
    </xdr:from>
    <xdr:to>
      <xdr:col>81</xdr:col>
      <xdr:colOff>50800</xdr:colOff>
      <xdr:row>97</xdr:row>
      <xdr:rowOff>156079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11833"/>
          <a:ext cx="889000" cy="1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156079</xdr:rowOff>
    </xdr:from>
    <xdr:to>
      <xdr:col>76</xdr:col>
      <xdr:colOff>114300</xdr:colOff>
      <xdr:row>97</xdr:row>
      <xdr:rowOff>163869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86729"/>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160376</xdr:rowOff>
    </xdr:from>
    <xdr:to>
      <xdr:col>71</xdr:col>
      <xdr:colOff>177800</xdr:colOff>
      <xdr:row>97</xdr:row>
      <xdr:rowOff>163869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91026"/>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5730</xdr:rowOff>
    </xdr:from>
    <xdr:to>
      <xdr:col>85</xdr:col>
      <xdr:colOff>177800</xdr:colOff>
      <xdr:row>97</xdr:row>
      <xdr:rowOff>107330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92107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101833</xdr:rowOff>
    </xdr:from>
    <xdr:to>
      <xdr:col>81</xdr:col>
      <xdr:colOff>101600</xdr:colOff>
      <xdr:row>97</xdr:row>
      <xdr:rowOff>31983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105279</xdr:rowOff>
    </xdr:from>
    <xdr:to>
      <xdr:col>76</xdr:col>
      <xdr:colOff>165100</xdr:colOff>
      <xdr:row>98</xdr:row>
      <xdr:rowOff>35429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26556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113069</xdr:rowOff>
    </xdr:from>
    <xdr:to>
      <xdr:col>72</xdr:col>
      <xdr:colOff>38100</xdr:colOff>
      <xdr:row>98</xdr:row>
      <xdr:rowOff>43219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34346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109576</xdr:rowOff>
    </xdr:from>
    <xdr:to>
      <xdr:col>67</xdr:col>
      <xdr:colOff>101600</xdr:colOff>
      <xdr:row>98</xdr:row>
      <xdr:rowOff>39726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30853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169418</xdr:rowOff>
    </xdr:from>
    <xdr:to>
      <xdr:col>116</xdr:col>
      <xdr:colOff>63500</xdr:colOff>
      <xdr:row>39</xdr:row>
      <xdr:rowOff>84868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84518"/>
          <a:ext cx="8382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84868</xdr:rowOff>
    </xdr:from>
    <xdr:to>
      <xdr:col>111</xdr:col>
      <xdr:colOff>177800</xdr:colOff>
      <xdr:row>39</xdr:row>
      <xdr:rowOff>85130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7141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85130</xdr:rowOff>
    </xdr:from>
    <xdr:to>
      <xdr:col>107</xdr:col>
      <xdr:colOff>50800</xdr:colOff>
      <xdr:row>39</xdr:row>
      <xdr:rowOff>85423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7168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85423</xdr:rowOff>
    </xdr:from>
    <xdr:to>
      <xdr:col>102</xdr:col>
      <xdr:colOff>114300</xdr:colOff>
      <xdr:row>39</xdr:row>
      <xdr:rowOff>85685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7197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118618</xdr:rowOff>
    </xdr:from>
    <xdr:to>
      <xdr:col>116</xdr:col>
      <xdr:colOff>114300</xdr:colOff>
      <xdr:row>39</xdr:row>
      <xdr:rowOff>48768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33545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34068</xdr:rowOff>
    </xdr:from>
    <xdr:to>
      <xdr:col>112</xdr:col>
      <xdr:colOff>38100</xdr:colOff>
      <xdr:row>39</xdr:row>
      <xdr:rowOff>135668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126795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8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34330</xdr:rowOff>
    </xdr:from>
    <xdr:to>
      <xdr:col>107</xdr:col>
      <xdr:colOff>101600</xdr:colOff>
      <xdr:row>39</xdr:row>
      <xdr:rowOff>135930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127057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81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34623</xdr:rowOff>
    </xdr:from>
    <xdr:to>
      <xdr:col>102</xdr:col>
      <xdr:colOff>165100</xdr:colOff>
      <xdr:row>39</xdr:row>
      <xdr:rowOff>136223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127350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127612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104861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47224"/>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38522</xdr:rowOff>
    </xdr:from>
    <xdr:to>
      <xdr:col>111</xdr:col>
      <xdr:colOff>177800</xdr:colOff>
      <xdr:row>58</xdr:row>
      <xdr:rowOff>104861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82622"/>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116429</xdr:rowOff>
    </xdr:from>
    <xdr:to>
      <xdr:col>107</xdr:col>
      <xdr:colOff>50800</xdr:colOff>
      <xdr:row>58</xdr:row>
      <xdr:rowOff>38522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116429</xdr:rowOff>
    </xdr:from>
    <xdr:to>
      <xdr:col>102</xdr:col>
      <xdr:colOff>114300</xdr:colOff>
      <xdr:row>57</xdr:row>
      <xdr:rowOff>118486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890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54061</xdr:rowOff>
    </xdr:from>
    <xdr:to>
      <xdr:col>112</xdr:col>
      <xdr:colOff>38100</xdr:colOff>
      <xdr:row>58</xdr:row>
      <xdr:rowOff>155661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146788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159172</xdr:rowOff>
    </xdr:from>
    <xdr:to>
      <xdr:col>107</xdr:col>
      <xdr:colOff>101600</xdr:colOff>
      <xdr:row>58</xdr:row>
      <xdr:rowOff>89322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80449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65629</xdr:rowOff>
    </xdr:from>
    <xdr:to>
      <xdr:col>102</xdr:col>
      <xdr:colOff>165100</xdr:colOff>
      <xdr:row>57</xdr:row>
      <xdr:rowOff>167229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158356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67686</xdr:rowOff>
    </xdr:from>
    <xdr:to>
      <xdr:col>98</xdr:col>
      <xdr:colOff>38100</xdr:colOff>
      <xdr:row>57</xdr:row>
      <xdr:rowOff>169286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160413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166283</xdr:rowOff>
    </xdr:from>
    <xdr:to>
      <xdr:col>116</xdr:col>
      <xdr:colOff>63500</xdr:colOff>
      <xdr:row>76</xdr:row>
      <xdr:rowOff>138590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25033"/>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138590</xdr:rowOff>
    </xdr:from>
    <xdr:to>
      <xdr:col>111</xdr:col>
      <xdr:colOff>177800</xdr:colOff>
      <xdr:row>77</xdr:row>
      <xdr:rowOff>3014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879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3014</xdr:rowOff>
    </xdr:from>
    <xdr:to>
      <xdr:col>107</xdr:col>
      <xdr:colOff>50800</xdr:colOff>
      <xdr:row>77</xdr:row>
      <xdr:rowOff>24960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24960</xdr:rowOff>
    </xdr:from>
    <xdr:to>
      <xdr:col>102</xdr:col>
      <xdr:colOff>114300</xdr:colOff>
      <xdr:row>77</xdr:row>
      <xdr:rowOff>99352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26610"/>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115483</xdr:rowOff>
    </xdr:from>
    <xdr:to>
      <xdr:col>116</xdr:col>
      <xdr:colOff>114300</xdr:colOff>
      <xdr:row>76</xdr:row>
      <xdr:rowOff>45633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138360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2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87790</xdr:rowOff>
    </xdr:from>
    <xdr:to>
      <xdr:col>112</xdr:col>
      <xdr:colOff>38100</xdr:colOff>
      <xdr:row>77</xdr:row>
      <xdr:rowOff>17940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123664</xdr:rowOff>
    </xdr:from>
    <xdr:to>
      <xdr:col>107</xdr:col>
      <xdr:colOff>101600</xdr:colOff>
      <xdr:row>77</xdr:row>
      <xdr:rowOff>53814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44941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145610</xdr:rowOff>
    </xdr:from>
    <xdr:to>
      <xdr:col>102</xdr:col>
      <xdr:colOff>165100</xdr:colOff>
      <xdr:row>77</xdr:row>
      <xdr:rowOff>75760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66887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48552</xdr:rowOff>
    </xdr:from>
    <xdr:to>
      <xdr:col>98</xdr:col>
      <xdr:colOff>38100</xdr:colOff>
      <xdr:row>77</xdr:row>
      <xdr:rowOff>150152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141279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6,579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任期の定めのない一般職員給、会計年度任用職員報酬等基本的な人件費の増加、また、台風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号災害発生による職員手当の増加が影響している。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17,070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円増加している。台風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緊急対応復旧委託料の増加が影響している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また、物価高騰の影響を受け、全体的に増加傾向となったことによる。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・普通建設事業費（うち新規整備）は、昨年度と比較すると、住民一人あたり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6,716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社会資本整備交付金を活用した町道改良やまちづくり事業への支出増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14,783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子育て世帯への臨時特別給付金、非課税世帯等臨時特別給付金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更新整備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28,511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による反動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ものと考えられる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・積立金は、昨年度と比較すると、住民一人あたり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13,184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円減少している。前年度の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、公共施設等整備基金積立金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の増加分の反動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106553</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2953"/>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140843</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2724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164084</xdr:rowOff>
    </xdr:from>
    <xdr:to>
      <xdr:col>15</xdr:col>
      <xdr:colOff>50800</xdr:colOff>
      <xdr:row>32</xdr:row>
      <xdr:rowOff>140843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164084</xdr:rowOff>
    </xdr:from>
    <xdr:to>
      <xdr:col>10</xdr:col>
      <xdr:colOff>114300</xdr:colOff>
      <xdr:row>33</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07584"/>
          <a:ext cx="889000" cy="3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55753</xdr:rowOff>
    </xdr:from>
    <xdr:to>
      <xdr:col>24</xdr:col>
      <xdr:colOff>114300</xdr:colOff>
      <xdr:row>32</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90043</xdr:rowOff>
    </xdr:from>
    <xdr:to>
      <xdr:col>15</xdr:col>
      <xdr:colOff>101600</xdr:colOff>
      <xdr:row>33</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36720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113284</xdr:rowOff>
    </xdr:from>
    <xdr:to>
      <xdr:col>10</xdr:col>
      <xdr:colOff>165100</xdr:colOff>
      <xdr:row>31</xdr:row>
      <xdr:rowOff>43434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59961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88278</xdr:rowOff>
    </xdr:from>
    <xdr:to>
      <xdr:col>24</xdr:col>
      <xdr:colOff>63500</xdr:colOff>
      <xdr:row>57</xdr:row>
      <xdr:rowOff>144925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0928"/>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140053</xdr:rowOff>
    </xdr:from>
    <xdr:to>
      <xdr:col>19</xdr:col>
      <xdr:colOff>177800</xdr:colOff>
      <xdr:row>57</xdr:row>
      <xdr:rowOff>88278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1253"/>
          <a:ext cx="889000" cy="1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140053</xdr:rowOff>
    </xdr:from>
    <xdr:to>
      <xdr:col>15</xdr:col>
      <xdr:colOff>50800</xdr:colOff>
      <xdr:row>58</xdr:row>
      <xdr:rowOff>39697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1253"/>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30942</xdr:rowOff>
    </xdr:from>
    <xdr:to>
      <xdr:col>10</xdr:col>
      <xdr:colOff>114300</xdr:colOff>
      <xdr:row>58</xdr:row>
      <xdr:rowOff>39697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5042"/>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94125</xdr:rowOff>
    </xdr:from>
    <xdr:to>
      <xdr:col>24</xdr:col>
      <xdr:colOff>114300</xdr:colOff>
      <xdr:row>58</xdr:row>
      <xdr:rowOff>24275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37478</xdr:rowOff>
    </xdr:from>
    <xdr:to>
      <xdr:col>20</xdr:col>
      <xdr:colOff>38100</xdr:colOff>
      <xdr:row>57</xdr:row>
      <xdr:rowOff>139078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155605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89253</xdr:rowOff>
    </xdr:from>
    <xdr:to>
      <xdr:col>15</xdr:col>
      <xdr:colOff>101600</xdr:colOff>
      <xdr:row>57</xdr:row>
      <xdr:rowOff>19403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160347</xdr:rowOff>
    </xdr:from>
    <xdr:to>
      <xdr:col>10</xdr:col>
      <xdr:colOff>165100</xdr:colOff>
      <xdr:row>58</xdr:row>
      <xdr:rowOff>90497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151592</xdr:rowOff>
    </xdr:from>
    <xdr:to>
      <xdr:col>6</xdr:col>
      <xdr:colOff>38100</xdr:colOff>
      <xdr:row>58</xdr:row>
      <xdr:rowOff>81742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72869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14057</xdr:rowOff>
    </xdr:from>
    <xdr:to>
      <xdr:col>24</xdr:col>
      <xdr:colOff>63500</xdr:colOff>
      <xdr:row>73</xdr:row>
      <xdr:rowOff>38713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58457"/>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14057</xdr:rowOff>
    </xdr:from>
    <xdr:to>
      <xdr:col>19</xdr:col>
      <xdr:colOff>177800</xdr:colOff>
      <xdr:row>74</xdr:row>
      <xdr:rowOff>156290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8457"/>
          <a:ext cx="889000" cy="4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156290</xdr:rowOff>
    </xdr:from>
    <xdr:to>
      <xdr:col>15</xdr:col>
      <xdr:colOff>50800</xdr:colOff>
      <xdr:row>75</xdr:row>
      <xdr:rowOff>47770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359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20545</xdr:rowOff>
    </xdr:from>
    <xdr:to>
      <xdr:col>10</xdr:col>
      <xdr:colOff>114300</xdr:colOff>
      <xdr:row>75</xdr:row>
      <xdr:rowOff>47770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07845"/>
          <a:ext cx="889000" cy="1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159363</xdr:rowOff>
    </xdr:from>
    <xdr:to>
      <xdr:col>24</xdr:col>
      <xdr:colOff>114300</xdr:colOff>
      <xdr:row>73</xdr:row>
      <xdr:rowOff>89513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134707</xdr:rowOff>
    </xdr:from>
    <xdr:to>
      <xdr:col>20</xdr:col>
      <xdr:colOff>38100</xdr:colOff>
      <xdr:row>72</xdr:row>
      <xdr:rowOff>64857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81384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105490</xdr:rowOff>
    </xdr:from>
    <xdr:to>
      <xdr:col>15</xdr:col>
      <xdr:colOff>101600</xdr:colOff>
      <xdr:row>75</xdr:row>
      <xdr:rowOff>35640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168420</xdr:rowOff>
    </xdr:from>
    <xdr:to>
      <xdr:col>10</xdr:col>
      <xdr:colOff>165100</xdr:colOff>
      <xdr:row>75</xdr:row>
      <xdr:rowOff>98570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141195</xdr:rowOff>
    </xdr:from>
    <xdr:to>
      <xdr:col>6</xdr:col>
      <xdr:colOff>38100</xdr:colOff>
      <xdr:row>74</xdr:row>
      <xdr:rowOff>71345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87872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42545</xdr:rowOff>
    </xdr:from>
    <xdr:to>
      <xdr:col>24</xdr:col>
      <xdr:colOff>63500</xdr:colOff>
      <xdr:row>96</xdr:row>
      <xdr:rowOff>57465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01745"/>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57465</xdr:rowOff>
    </xdr:from>
    <xdr:to>
      <xdr:col>19</xdr:col>
      <xdr:colOff>177800</xdr:colOff>
      <xdr:row>96</xdr:row>
      <xdr:rowOff>101752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6665"/>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101752</xdr:rowOff>
    </xdr:from>
    <xdr:to>
      <xdr:col>15</xdr:col>
      <xdr:colOff>50800</xdr:colOff>
      <xdr:row>96</xdr:row>
      <xdr:rowOff>142542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0952"/>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142542</xdr:rowOff>
    </xdr:from>
    <xdr:to>
      <xdr:col>10</xdr:col>
      <xdr:colOff>114300</xdr:colOff>
      <xdr:row>96</xdr:row>
      <xdr:rowOff>150338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174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163195</xdr:rowOff>
    </xdr:from>
    <xdr:to>
      <xdr:col>24</xdr:col>
      <xdr:colOff>114300</xdr:colOff>
      <xdr:row>96</xdr:row>
      <xdr:rowOff>93345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141622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6665</xdr:rowOff>
    </xdr:from>
    <xdr:to>
      <xdr:col>20</xdr:col>
      <xdr:colOff>38100</xdr:colOff>
      <xdr:row>96</xdr:row>
      <xdr:rowOff>108265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99392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50952</xdr:rowOff>
    </xdr:from>
    <xdr:to>
      <xdr:col>15</xdr:col>
      <xdr:colOff>101600</xdr:colOff>
      <xdr:row>96</xdr:row>
      <xdr:rowOff>152552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143679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91742</xdr:rowOff>
    </xdr:from>
    <xdr:to>
      <xdr:col>10</xdr:col>
      <xdr:colOff>165100</xdr:colOff>
      <xdr:row>97</xdr:row>
      <xdr:rowOff>21892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99538</xdr:rowOff>
    </xdr:from>
    <xdr:to>
      <xdr:col>6</xdr:col>
      <xdr:colOff>38100</xdr:colOff>
      <xdr:row>97</xdr:row>
      <xdr:rowOff>29688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93422</xdr:rowOff>
    </xdr:from>
    <xdr:to>
      <xdr:col>55</xdr:col>
      <xdr:colOff>0</xdr:colOff>
      <xdr:row>55</xdr:row>
      <xdr:rowOff>163817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3172"/>
          <a:ext cx="8382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163817</xdr:rowOff>
    </xdr:from>
    <xdr:to>
      <xdr:col>50</xdr:col>
      <xdr:colOff>114300</xdr:colOff>
      <xdr:row>56</xdr:row>
      <xdr:rowOff>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567"/>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56</xdr:row>
      <xdr:rowOff>798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65614"/>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135864</xdr:rowOff>
    </xdr:from>
    <xdr:to>
      <xdr:col>41</xdr:col>
      <xdr:colOff>50800</xdr:colOff>
      <xdr:row>56</xdr:row>
      <xdr:rowOff>19969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65614"/>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42622</xdr:rowOff>
    </xdr:from>
    <xdr:to>
      <xdr:col>55</xdr:col>
      <xdr:colOff>50800</xdr:colOff>
      <xdr:row>55</xdr:row>
      <xdr:rowOff>144222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65499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113017</xdr:rowOff>
    </xdr:from>
    <xdr:to>
      <xdr:col>50</xdr:col>
      <xdr:colOff>165100</xdr:colOff>
      <xdr:row>56</xdr:row>
      <xdr:rowOff>43167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59694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121448</xdr:rowOff>
    </xdr:from>
    <xdr:to>
      <xdr:col>46</xdr:col>
      <xdr:colOff>38100</xdr:colOff>
      <xdr:row>56</xdr:row>
      <xdr:rowOff>51598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68125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85064</xdr:rowOff>
    </xdr:from>
    <xdr:to>
      <xdr:col>41</xdr:col>
      <xdr:colOff>101600</xdr:colOff>
      <xdr:row>56</xdr:row>
      <xdr:rowOff>15214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31741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140619</xdr:rowOff>
    </xdr:from>
    <xdr:to>
      <xdr:col>36</xdr:col>
      <xdr:colOff>165100</xdr:colOff>
      <xdr:row>56</xdr:row>
      <xdr:rowOff>70769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87296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7181</xdr:rowOff>
    </xdr:from>
    <xdr:to>
      <xdr:col>55</xdr:col>
      <xdr:colOff>0</xdr:colOff>
      <xdr:row>78</xdr:row>
      <xdr:rowOff>69177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281"/>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31676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028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31676</xdr:rowOff>
    </xdr:from>
    <xdr:to>
      <xdr:col>45</xdr:col>
      <xdr:colOff>177800</xdr:colOff>
      <xdr:row>78</xdr:row>
      <xdr:rowOff>103406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103406</xdr:rowOff>
    </xdr:from>
    <xdr:to>
      <xdr:col>41</xdr:col>
      <xdr:colOff>50800</xdr:colOff>
      <xdr:row>78</xdr:row>
      <xdr:rowOff>125797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65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18377</xdr:rowOff>
    </xdr:from>
    <xdr:to>
      <xdr:col>55</xdr:col>
      <xdr:colOff>50800</xdr:colOff>
      <xdr:row>78</xdr:row>
      <xdr:rowOff>119977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127831</xdr:rowOff>
    </xdr:from>
    <xdr:to>
      <xdr:col>50</xdr:col>
      <xdr:colOff>165100</xdr:colOff>
      <xdr:row>78</xdr:row>
      <xdr:rowOff>57981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152326</xdr:rowOff>
    </xdr:from>
    <xdr:to>
      <xdr:col>46</xdr:col>
      <xdr:colOff>38100</xdr:colOff>
      <xdr:row>78</xdr:row>
      <xdr:rowOff>82476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52606</xdr:rowOff>
    </xdr:from>
    <xdr:to>
      <xdr:col>41</xdr:col>
      <xdr:colOff>101600</xdr:colOff>
      <xdr:row>78</xdr:row>
      <xdr:rowOff>154206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74997</xdr:rowOff>
    </xdr:from>
    <xdr:to>
      <xdr:col>36</xdr:col>
      <xdr:colOff>165100</xdr:colOff>
      <xdr:row>79</xdr:row>
      <xdr:rowOff>5147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88760</xdr:rowOff>
    </xdr:from>
    <xdr:to>
      <xdr:col>55</xdr:col>
      <xdr:colOff>0</xdr:colOff>
      <xdr:row>96</xdr:row>
      <xdr:rowOff>73535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76510"/>
          <a:ext cx="8382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22344</xdr:rowOff>
    </xdr:from>
    <xdr:to>
      <xdr:col>50</xdr:col>
      <xdr:colOff>114300</xdr:colOff>
      <xdr:row>96</xdr:row>
      <xdr:rowOff>73535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10094"/>
          <a:ext cx="889000" cy="2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22344</xdr:rowOff>
    </xdr:from>
    <xdr:to>
      <xdr:col>45</xdr:col>
      <xdr:colOff>177800</xdr:colOff>
      <xdr:row>95</xdr:row>
      <xdr:rowOff>119348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1009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114463</xdr:rowOff>
    </xdr:from>
    <xdr:to>
      <xdr:col>41</xdr:col>
      <xdr:colOff>50800</xdr:colOff>
      <xdr:row>95</xdr:row>
      <xdr:rowOff>119348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0221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37960</xdr:rowOff>
    </xdr:from>
    <xdr:to>
      <xdr:col>55</xdr:col>
      <xdr:colOff>50800</xdr:colOff>
      <xdr:row>95</xdr:row>
      <xdr:rowOff>139560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60837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22735</xdr:rowOff>
    </xdr:from>
    <xdr:to>
      <xdr:col>50</xdr:col>
      <xdr:colOff>165100</xdr:colOff>
      <xdr:row>96</xdr:row>
      <xdr:rowOff>124335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142994</xdr:rowOff>
    </xdr:from>
    <xdr:to>
      <xdr:col>46</xdr:col>
      <xdr:colOff>38100</xdr:colOff>
      <xdr:row>95</xdr:row>
      <xdr:rowOff>73144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68548</xdr:rowOff>
    </xdr:from>
    <xdr:to>
      <xdr:col>41</xdr:col>
      <xdr:colOff>101600</xdr:colOff>
      <xdr:row>95</xdr:row>
      <xdr:rowOff>170148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63663</xdr:rowOff>
    </xdr:from>
    <xdr:to>
      <xdr:col>36</xdr:col>
      <xdr:colOff>165100</xdr:colOff>
      <xdr:row>95</xdr:row>
      <xdr:rowOff>165263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103856</xdr:rowOff>
    </xdr:from>
    <xdr:to>
      <xdr:col>85</xdr:col>
      <xdr:colOff>127000</xdr:colOff>
      <xdr:row>37</xdr:row>
      <xdr:rowOff>130396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7506"/>
          <a:ext cx="8382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103856</xdr:rowOff>
    </xdr:from>
    <xdr:to>
      <xdr:col>81</xdr:col>
      <xdr:colOff>50800</xdr:colOff>
      <xdr:row>37</xdr:row>
      <xdr:rowOff>135905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47506"/>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135905</xdr:rowOff>
    </xdr:from>
    <xdr:to>
      <xdr:col>76</xdr:col>
      <xdr:colOff>114300</xdr:colOff>
      <xdr:row>37</xdr:row>
      <xdr:rowOff>144158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7955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144158</xdr:rowOff>
    </xdr:from>
    <xdr:to>
      <xdr:col>71</xdr:col>
      <xdr:colOff>177800</xdr:colOff>
      <xdr:row>38</xdr:row>
      <xdr:rowOff>9123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808"/>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79596</xdr:rowOff>
    </xdr:from>
    <xdr:to>
      <xdr:col>85</xdr:col>
      <xdr:colOff>177800</xdr:colOff>
      <xdr:row>38</xdr:row>
      <xdr:rowOff>9746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58023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53056</xdr:rowOff>
    </xdr:from>
    <xdr:to>
      <xdr:col>81</xdr:col>
      <xdr:colOff>101600</xdr:colOff>
      <xdr:row>37</xdr:row>
      <xdr:rowOff>154656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145783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85105</xdr:rowOff>
    </xdr:from>
    <xdr:to>
      <xdr:col>76</xdr:col>
      <xdr:colOff>165100</xdr:colOff>
      <xdr:row>38</xdr:row>
      <xdr:rowOff>15255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93358</xdr:rowOff>
    </xdr:from>
    <xdr:to>
      <xdr:col>72</xdr:col>
      <xdr:colOff>38100</xdr:colOff>
      <xdr:row>38</xdr:row>
      <xdr:rowOff>23508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129774</xdr:rowOff>
    </xdr:from>
    <xdr:to>
      <xdr:col>67</xdr:col>
      <xdr:colOff>101600</xdr:colOff>
      <xdr:row>38</xdr:row>
      <xdr:rowOff>59923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51050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67691</xdr:rowOff>
    </xdr:from>
    <xdr:to>
      <xdr:col>85</xdr:col>
      <xdr:colOff>127000</xdr:colOff>
      <xdr:row>58</xdr:row>
      <xdr:rowOff>115664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11791"/>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15080</xdr:rowOff>
    </xdr:from>
    <xdr:to>
      <xdr:col>81</xdr:col>
      <xdr:colOff>50800</xdr:colOff>
      <xdr:row>58</xdr:row>
      <xdr:rowOff>115664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59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15080</xdr:rowOff>
    </xdr:from>
    <xdr:to>
      <xdr:col>76</xdr:col>
      <xdr:colOff>114300</xdr:colOff>
      <xdr:row>58</xdr:row>
      <xdr:rowOff>139743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5918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139743</xdr:rowOff>
    </xdr:from>
    <xdr:to>
      <xdr:col>71</xdr:col>
      <xdr:colOff>177800</xdr:colOff>
      <xdr:row>58</xdr:row>
      <xdr:rowOff>152839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8384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16891</xdr:rowOff>
    </xdr:from>
    <xdr:to>
      <xdr:col>85</xdr:col>
      <xdr:colOff>177800</xdr:colOff>
      <xdr:row>58</xdr:row>
      <xdr:rowOff>118491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103268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64864</xdr:rowOff>
    </xdr:from>
    <xdr:to>
      <xdr:col>81</xdr:col>
      <xdr:colOff>101600</xdr:colOff>
      <xdr:row>58</xdr:row>
      <xdr:rowOff>166464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135730</xdr:rowOff>
    </xdr:from>
    <xdr:to>
      <xdr:col>76</xdr:col>
      <xdr:colOff>165100</xdr:colOff>
      <xdr:row>58</xdr:row>
      <xdr:rowOff>65880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57007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88943</xdr:rowOff>
    </xdr:from>
    <xdr:to>
      <xdr:col>72</xdr:col>
      <xdr:colOff>38100</xdr:colOff>
      <xdr:row>59</xdr:row>
      <xdr:rowOff>19093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102039</xdr:rowOff>
    </xdr:from>
    <xdr:to>
      <xdr:col>67</xdr:col>
      <xdr:colOff>101600</xdr:colOff>
      <xdr:row>59</xdr:row>
      <xdr:rowOff>32189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23316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150975</xdr:rowOff>
    </xdr:from>
    <xdr:to>
      <xdr:col>85</xdr:col>
      <xdr:colOff>127000</xdr:colOff>
      <xdr:row>78</xdr:row>
      <xdr:rowOff>89857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52625"/>
          <a:ext cx="8382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78307</xdr:rowOff>
    </xdr:from>
    <xdr:to>
      <xdr:col>81</xdr:col>
      <xdr:colOff>50800</xdr:colOff>
      <xdr:row>78</xdr:row>
      <xdr:rowOff>89857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51407"/>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35074</xdr:rowOff>
    </xdr:from>
    <xdr:to>
      <xdr:col>76</xdr:col>
      <xdr:colOff>114300</xdr:colOff>
      <xdr:row>78</xdr:row>
      <xdr:rowOff>78307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8174"/>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165303</xdr:rowOff>
    </xdr:from>
    <xdr:to>
      <xdr:col>71</xdr:col>
      <xdr:colOff>177800</xdr:colOff>
      <xdr:row>78</xdr:row>
      <xdr:rowOff>35074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6953"/>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100175</xdr:rowOff>
    </xdr:from>
    <xdr:to>
      <xdr:col>85</xdr:col>
      <xdr:colOff>177800</xdr:colOff>
      <xdr:row>78</xdr:row>
      <xdr:rowOff>30325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123052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39057</xdr:rowOff>
    </xdr:from>
    <xdr:to>
      <xdr:col>81</xdr:col>
      <xdr:colOff>101600</xdr:colOff>
      <xdr:row>78</xdr:row>
      <xdr:rowOff>140657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131784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27507</xdr:rowOff>
    </xdr:from>
    <xdr:to>
      <xdr:col>76</xdr:col>
      <xdr:colOff>165100</xdr:colOff>
      <xdr:row>78</xdr:row>
      <xdr:rowOff>129107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120234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155724</xdr:rowOff>
    </xdr:from>
    <xdr:to>
      <xdr:col>72</xdr:col>
      <xdr:colOff>38100</xdr:colOff>
      <xdr:row>78</xdr:row>
      <xdr:rowOff>85874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77001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114503</xdr:rowOff>
    </xdr:from>
    <xdr:to>
      <xdr:col>67</xdr:col>
      <xdr:colOff>101600</xdr:colOff>
      <xdr:row>78</xdr:row>
      <xdr:rowOff>44653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61180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29482</xdr:rowOff>
    </xdr:from>
    <xdr:to>
      <xdr:col>85</xdr:col>
      <xdr:colOff>127000</xdr:colOff>
      <xdr:row>97</xdr:row>
      <xdr:rowOff>36013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0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36013</xdr:rowOff>
    </xdr:from>
    <xdr:to>
      <xdr:col>81</xdr:col>
      <xdr:colOff>50800</xdr:colOff>
      <xdr:row>97</xdr:row>
      <xdr:rowOff>48391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66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48391</xdr:rowOff>
    </xdr:from>
    <xdr:to>
      <xdr:col>76</xdr:col>
      <xdr:colOff>114300</xdr:colOff>
      <xdr:row>97</xdr:row>
      <xdr:rowOff>81451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79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81451</xdr:rowOff>
    </xdr:from>
    <xdr:to>
      <xdr:col>71</xdr:col>
      <xdr:colOff>177800</xdr:colOff>
      <xdr:row>97</xdr:row>
      <xdr:rowOff>109220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2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150132</xdr:rowOff>
    </xdr:from>
    <xdr:to>
      <xdr:col>85</xdr:col>
      <xdr:colOff>177800</xdr:colOff>
      <xdr:row>97</xdr:row>
      <xdr:rowOff>80282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156663</xdr:rowOff>
    </xdr:from>
    <xdr:to>
      <xdr:col>81</xdr:col>
      <xdr:colOff>101600</xdr:colOff>
      <xdr:row>97</xdr:row>
      <xdr:rowOff>86813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77940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169041</xdr:rowOff>
    </xdr:from>
    <xdr:to>
      <xdr:col>76</xdr:col>
      <xdr:colOff>165100</xdr:colOff>
      <xdr:row>97</xdr:row>
      <xdr:rowOff>99191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30651</xdr:rowOff>
    </xdr:from>
    <xdr:to>
      <xdr:col>72</xdr:col>
      <xdr:colOff>38100</xdr:colOff>
      <xdr:row>97</xdr:row>
      <xdr:rowOff>132251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123378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58420</xdr:rowOff>
    </xdr:from>
    <xdr:to>
      <xdr:col>67</xdr:col>
      <xdr:colOff>101600</xdr:colOff>
      <xdr:row>97</xdr:row>
      <xdr:rowOff>160020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・議会費は、昨年度と比較すると、住民一人あたり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391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新型コロナの影響からの脱却、委員会ごとの視察等議員活動が活発化したことによる。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・総務費は、昨年度と比較すると、住民一人あたり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29,736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円の減少である。</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号発生による即時対応</a:t>
          </a:r>
          <a:r>
            <a:rPr kumimoji="1" lang="ja-JP" altLang="en-US" sz="1100" b="0" i="0" baseline="0">
              <a:solidFill>
                <a:schemeClr val="dk1"/>
              </a:solidFill>
              <a:effectLst/>
              <a:latin typeface="+mn-lt"/>
              <a:ea typeface="+mn-ea"/>
              <a:cs typeface="+mn-cs"/>
            </a:rPr>
            <a:t>事業への</a:t>
          </a:r>
          <a:r>
            <a:rPr kumimoji="1" lang="ja-JP" altLang="ja-JP" sz="1100" b="0" i="0" baseline="0">
              <a:solidFill>
                <a:schemeClr val="dk1"/>
              </a:solidFill>
              <a:effectLst/>
              <a:latin typeface="+mn-lt"/>
              <a:ea typeface="+mn-ea"/>
              <a:cs typeface="+mn-cs"/>
            </a:rPr>
            <a:t>一般財源の</a:t>
          </a:r>
          <a:r>
            <a:rPr kumimoji="1" lang="ja-JP" altLang="en-US" sz="1100" b="0" i="0" baseline="0">
              <a:solidFill>
                <a:schemeClr val="dk1"/>
              </a:solidFill>
              <a:effectLst/>
              <a:latin typeface="+mn-lt"/>
              <a:ea typeface="+mn-ea"/>
              <a:cs typeface="+mn-cs"/>
            </a:rPr>
            <a:t>充当</a:t>
          </a:r>
          <a:r>
            <a:rPr kumimoji="1" lang="ja-JP" altLang="ja-JP" sz="1100" b="0" i="0" baseline="0">
              <a:solidFill>
                <a:schemeClr val="dk1"/>
              </a:solidFill>
              <a:effectLst/>
              <a:latin typeface="+mn-lt"/>
              <a:ea typeface="+mn-ea"/>
              <a:cs typeface="+mn-cs"/>
            </a:rPr>
            <a:t>増加等により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財政調整基金、公共施設等整備基金への積立てができなかった。また、個人版ふるさと納税額の減があり、返礼品等連動して減となっている要素もある。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18,015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している。非課税世帯等臨時特別給付金事業、子育て世帯臨時特別給付金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・商工費は、昨年度と比較すると、住民一人あたり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16,272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している。時短要請休業要請協力金としての報償費等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・土木費は、昨年度と比較すると、住民一人あたり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20,502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号災害発生以降の緊急対応復旧</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関連事業分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12,066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円の増加である。台風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事業分の増加が影響している。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前年度は、財政調整基金の積立てを予算積立と剰余金処分の計で</a:t>
          </a:r>
          <a:r>
            <a:rPr kumimoji="1" lang="en-US" altLang="ja-JP" sz="1100" baseline="0">
              <a:solidFill>
                <a:schemeClr val="dk1"/>
              </a:solidFill>
              <a:effectLst/>
              <a:latin typeface="+mn-lt"/>
              <a:ea typeface="+mn-ea"/>
              <a:cs typeface="+mn-cs"/>
            </a:rPr>
            <a:t>192,622</a:t>
          </a:r>
          <a:r>
            <a:rPr kumimoji="1" lang="ja-JP" altLang="ja-JP" sz="1100" baseline="0">
              <a:solidFill>
                <a:schemeClr val="dk1"/>
              </a:solidFill>
              <a:effectLst/>
              <a:latin typeface="+mn-lt"/>
              <a:ea typeface="+mn-ea"/>
              <a:cs typeface="+mn-cs"/>
            </a:rPr>
            <a:t>千円行ったことにより、標準財政規模費が</a:t>
          </a:r>
          <a:r>
            <a:rPr kumimoji="1" lang="en-US" altLang="ja-JP" sz="1100" baseline="0">
              <a:solidFill>
                <a:schemeClr val="dk1"/>
              </a:solidFill>
              <a:effectLst/>
              <a:latin typeface="+mn-lt"/>
              <a:ea typeface="+mn-ea"/>
              <a:cs typeface="+mn-cs"/>
            </a:rPr>
            <a:t>2.22</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27.64%</a:t>
          </a:r>
          <a:r>
            <a:rPr kumimoji="1" lang="ja-JP" altLang="ja-JP" sz="1100" baseline="0">
              <a:solidFill>
                <a:schemeClr val="dk1"/>
              </a:solidFill>
              <a:effectLst/>
              <a:latin typeface="+mn-lt"/>
              <a:ea typeface="+mn-ea"/>
              <a:cs typeface="+mn-cs"/>
            </a:rPr>
            <a:t>となり、単年度収支も増額となり全体的に数値が伸びていた。</a:t>
          </a:r>
          <a:endParaRPr lang="ja-JP" altLang="ja-JP" sz="1400">
            <a:effectLst/>
          </a:endParaRPr>
        </a:p>
        <a:p>
          <a:r>
            <a:rPr kumimoji="1" lang="ja-JP" altLang="ja-JP" sz="1100" baseline="0">
              <a:solidFill>
                <a:schemeClr val="dk1"/>
              </a:solidFill>
              <a:effectLst/>
              <a:latin typeface="+mn-lt"/>
              <a:ea typeface="+mn-ea"/>
              <a:cs typeface="+mn-cs"/>
            </a:rPr>
            <a:t>　本年度は、台風</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号災害の影響を受け特に緊急対応の町単独事業に充当するなど財政調整基金からの繰入が増加した。額にして</a:t>
          </a:r>
          <a:r>
            <a:rPr kumimoji="1" lang="en-US" altLang="ja-JP" sz="1100" baseline="0">
              <a:solidFill>
                <a:schemeClr val="dk1"/>
              </a:solidFill>
              <a:effectLst/>
              <a:latin typeface="+mn-lt"/>
              <a:ea typeface="+mn-ea"/>
              <a:cs typeface="+mn-cs"/>
            </a:rPr>
            <a:t>382,466</a:t>
          </a:r>
          <a:r>
            <a:rPr kumimoji="1" lang="ja-JP" altLang="ja-JP" sz="1100" baseline="0">
              <a:solidFill>
                <a:schemeClr val="dk1"/>
              </a:solidFill>
              <a:effectLst/>
              <a:latin typeface="+mn-lt"/>
              <a:ea typeface="+mn-ea"/>
              <a:cs typeface="+mn-cs"/>
            </a:rPr>
            <a:t>千円の繰入である。積立も運用益分の積立て分が主なものであり、残高が減少した。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年度の標準財政規模は</a:t>
          </a:r>
          <a:r>
            <a:rPr kumimoji="1" lang="en-US" altLang="ja-JP" sz="1100">
              <a:solidFill>
                <a:schemeClr val="dk1"/>
              </a:solidFill>
              <a:effectLst/>
              <a:latin typeface="+mn-lt"/>
              <a:ea typeface="+mn-ea"/>
              <a:cs typeface="+mn-cs"/>
            </a:rPr>
            <a:t>5,029,819</a:t>
          </a:r>
          <a:r>
            <a:rPr kumimoji="1" lang="ja-JP" altLang="ja-JP" sz="1100">
              <a:solidFill>
                <a:schemeClr val="dk1"/>
              </a:solidFill>
              <a:effectLst/>
              <a:latin typeface="+mn-lt"/>
              <a:ea typeface="+mn-ea"/>
              <a:cs typeface="+mn-cs"/>
            </a:rPr>
            <a:t>千円である。一般会計をはじめ特別会計、公営企業とも平成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年度以降は黒字収支で推移しており、町全体として健全な財政運営を継続している。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年度は、下水道事業特別会計で黒字幅が拡大した。これは、令和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の公営企業法適用に向けた一般会計からの繰出金増加等特異的なものである。また、国民健康保険病院の黒字幅が拡大したが、新型コロナウイルス感染症対応の中での臨時的な収入等が要因でもあり、この状態が続くとは考えられない。</a:t>
          </a:r>
          <a:r>
            <a:rPr kumimoji="1" lang="ja-JP" altLang="ja-JP" sz="110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慢性的な医師不足、人口減少の影響を受けている。一般会計から国民健康保険病院会計への繰出金も</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千円と高い水準である。令和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年度から西臼杵郡内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町で経営統合され西臼杵広域行政事務組合の事務となる計画であるが、これまで同様注視していく必要がある。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次高千穂町行財政改革大綱（令和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年間）により、効率的な行政運営体制の構築と職員の資質向上、公共施設マネジメント等に取り組み健全な財政運営につなげていく。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元利償還金は前年度比で、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769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円となった。近年は高金利時の起債分の償還が進み減少傾向であると考えられる。但し、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公営企業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への負担分が増加する傾向にあ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るため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、併せて注視する必要がある。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実質公債費比率（単年度）は前年度比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である。当面は現在の水準で推移すると見込まれるが、過度に起債に頼ることなくその他の財源の研究を継続していく必要がある。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減債基金のうち、満期一括償還地方債の償還の財源に係るものはない。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将来負担額を充当可能財源等見込額が上回り、将来負担</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退職手当負担見込額は増加したが、地方債の現在高、公営企業債等繰入見込額、組合負担等見込額の減少が大きかった。充当可能基金や基準財政需要額算入見込額も減少したが、算定に影響を与えるまでの減少は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近年は、財政調整基金、公共施設等整備基金、ふるさと応援基金から一般会計への繰入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で年度あたり</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450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円の間で取崩しを行ってきた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が、前年度（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は、財政調整基金からの繰入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をしなかった。一方、予算計上分の積立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として財政調整基金、その他特定目的基金である公共施設等整備基金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へ</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の積立てを行うなど、基金全体で昨年度を大きく上回る積立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を行い、基金残高の増へつながった。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年度は、特に台風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号災害復旧事業（緊急を要する町単独事業等）への充当その他の事業のため財政調整基金から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百万円繰入れを行うなど、繰入額も高額となった。一方、企業版ふるさと納税（寄附金）をもとに企業版ふるさと納税地方創生基金を設立し、</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百万円の積立てを行った。観光施策目的が使途となっており、今後数年内に事業計上、充当していく。以上により全体では積立額が増加し残高の増へとつながった。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年度は基金の増加へと転じている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高千穂中学校建設事業、国民スポーツ大会剣道</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競技</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会場の対応等、大きなプロジェクトが控えており、また、令和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度の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台風</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、豪雨災害からの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復旧事業を継続していく。今後の歳出増に備えるため、一層の健全財政運営と基金残高確保に努めていく。</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公共施設等整備基金・・・公用または公共の用に供する施設の整備のために設置。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ふるさと応援基金・・・ふるさと納税制度を活用し、全国から寄せられた寄附金を原資とし、少子高齢化対策、観光振興、農林業振興、教育振興などの財源に</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充てることを目的に設置。</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企業版ふるさと納税地方創生基金・・・町のまち・ひと・しごと創生寄附活用事業に活用するための基金。特に観光振興目的に充当する。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地域福祉基金・・・町民の保健福祉の増進を図り、地域福祉の充実に資する事業の財源に充てるために設置。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地域振興基金・・・農林業及び観光産業の振興、歴史、伝統、文化、産業等を生かした地域づくり事業、地域公共交通に関する事業に充てるために設置。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年度はふるさと応援基金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68</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繰出し</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い</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積立額を上回ったことから残高が減少した。しかし、企業版ふるさと納税地方創生基金では寄附金を</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百万円を積立て、またそれぞれ運用益の積立てを行うなど、全体では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百万円増加した。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高千穂中学校建設事業等</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大きなプロジェクトが控えており、特に公共施設等整備基金は健全な運用に努める必要がある。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また、</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企業版ふるさと納税地方創生基金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は使用期限も定められていることから、その目的に沿った事業展開、充当が必要となる。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年度は運用利子等の予算積立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円、剰余金積立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280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円の積立てを</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行った。一方、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百万円の繰入れ（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取崩し</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）を行い、残高が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百万円減の</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1,341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上記基金全体の方針でも述べているとおり、今後数年間は、災害復旧関連事業等避けることのできない事業もあり、さらに将来に備えるため引き続き財政健全化に取り組んでいく必要がある。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中、運用益の積立てを行い年度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末残高は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72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円であ</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例年、公債費の償還リスクを注視しながら起債残高等のチェックを行っている。今後も同様に注視して基金の利用について特に慎重に検討していく。</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63DA59-678E-41CC-AC12-F100797A8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EF0E2C-D45C-4489-9DD4-361C97DEB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349EC9A-CC4D-4011-B03F-34CF2F716B84}"/>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03A383A-F609-4D13-95BD-BCA448DE4FB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827079A-2A1F-493A-B5FB-B2D6D54E400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D5D212E-37FF-47C3-B097-F0C72E3A34A4}"/>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A138068-1EBC-4537-BCB7-2DE365A7EAE7}"/>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B59E94C-206B-43BA-B92D-B9375A6C14E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0596790-A192-48CC-8E2F-BCDF6491954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DE4CF85-0454-4540-9DEC-A72D08B38D2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F0A1F8A-422E-475E-973B-8DE993D43AD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F07C35F-E458-4094-B66D-CC90A7E7F1F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63D341A-B3A0-4767-960B-B0CC94C77F1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8054928-569A-4BA8-9F1C-DD8699E85CC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7AFD5F4-E38D-4C7B-BEE0-EB38A2A1878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56D432D-9F3B-4B40-B40B-E5DA2B3A1692}"/>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F1607AE-A185-414B-85AB-44CB4C87ADD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B00236C-D87E-4DB3-90F2-CABDA1D31D0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F999F9E-34D7-40C5-A509-EA50C52B1E1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B33A04D-4D63-4E0A-B848-F135231EACA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AF71BDD-2F89-4F06-81FA-195BBFCEDCB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32AAFA1-554D-4B0D-9AE3-9BC201D4F84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7E0BE28-0DC9-46A5-B394-EA96933448A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D3DA84E-AA6F-4D18-A61B-DC80F3091AEC}"/>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F142713-0DBE-4557-85F5-AF613BF08F4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3F514B6-50F7-420A-9C14-26DE9124D1C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A9427A8-7980-4938-BC95-42D774D4FEE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01DE185-047E-492B-8BDB-56A6516B8B1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4B7C4BC-E7F8-4543-BE8A-F138EDFC338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0342F0B-1297-45EC-A3DA-84B8ECF28C7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B3577FA-2009-48E4-826C-F4E52FCEEB2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EE2F34-184F-46C5-BCA9-CBAF9AF3353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71FEAB4-47E4-4D4E-974C-A1C0A32D729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BDB3F2F-B16C-4D88-9336-4E63D28419A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76A5597-E73D-4E67-B285-8E5A3F4E30C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2DD2562-4CB3-42D5-B4A9-61571201B99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046E47A-A76B-4C0C-B8F8-03A1E6118AE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230EDE3-B6FF-4128-BA32-13B20CD2FF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BA31029-EC37-40F9-8C52-408587948F9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AE6EAB0-B413-473E-98F3-693FD5CC74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7AD1F70-4FBB-4ED0-8A82-3BB894785EA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7C87F6B-3701-4212-8423-231A69DAEE4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A07701A-2220-4CB0-890B-F74BD85F978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C543E0E-F426-4B87-8EBD-9032C3309F6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B353EF0-1399-468A-9E74-6EE51A4B4371}"/>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507EC88-6304-4802-8A08-2507E2D4BDC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96A067A-7EC4-4A9C-9F62-2087FE0DF4F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BF47C16-5986-447D-A318-E37ABD76949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09CBAD3-388C-4BF8-B270-9D92A1DC60E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B900F89-1FE2-4BE9-AEA3-DD6CE89F0AA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60A4EE3-F19D-4597-93FA-A8CE96E3A88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FE94FE1-A80E-4427-8549-A2253641D68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CA08705-CAEF-459B-A58F-21AF70F43E6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70CA350-93CB-4A19-B761-FAB9B1187B8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DB53332-0F31-4FD2-8191-58779D5484F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有形固定資産減価償却率は各平均と比較しても高い数値が続いている。特にインフラ資産の減価償却率が高い状況である。住民の安全や生活に欠かせないものから優先的に計画的な更新、維持管理が必要となる。公共施設等総合管理計画等の各種計画に基づいた更新・維持管理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EC86A6B-F49B-4423-8407-7477FAC1D675}"/>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2DBE449-DD00-429B-A934-FA28C4F1558F}"/>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B1E3998-EE9F-4649-80D2-FDDCA2F49BF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99D6831-2B70-47DD-B0D4-BB90591015A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7B72A952-1CC1-435A-A736-3DB72E76ED82}"/>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B850D04-D19F-411F-82E4-3FCA1070975E}"/>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8D501B-BAA9-445C-B553-BEADE10087A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7DC7ABF-12E1-4A6A-8CE3-B4606DCBB267}"/>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219BB49A-51AA-4E53-BFEB-58F3E45AF74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BA35CCF0-4331-4858-84F7-0100715B7FF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910BC72-1D77-4735-A03F-2DBC8A3B5C6A}"/>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FDCBA5E-7DC9-4E16-8C36-A5C727F5BBC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8B8560E4-F8E0-4BD4-8191-C2DF3F0B23D7}"/>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7308E09-4007-43F1-8510-07E2BF06954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0EEEDDB-8C17-4DC6-8AFC-21CBB8DAFA2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EAEFEAF-BA55-4903-B5B2-6B05C60F997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73" name="直線コネクタ 72">
          <a:extLst>
            <a:ext uri="{FF2B5EF4-FFF2-40B4-BE49-F238E27FC236}">
              <a16:creationId xmlns:a16="http://schemas.microsoft.com/office/drawing/2014/main" id="{0E5B9DD6-503D-4964-AE8C-2F031CEB0BE5}"/>
            </a:ext>
          </a:extLst>
        </xdr:cNvPr>
        <xdr:cNvCxnSpPr/>
      </xdr:nvCxnSpPr>
      <xdr:spPr>
        <a:xfrm flipV="1">
          <a:off x="4295775" y="5398347"/>
          <a:ext cx="1270" cy="137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74" name="有形固定資産減価償却率最小値テキスト">
          <a:extLst>
            <a:ext uri="{FF2B5EF4-FFF2-40B4-BE49-F238E27FC236}">
              <a16:creationId xmlns:a16="http://schemas.microsoft.com/office/drawing/2014/main" id="{659CE013-2DF1-4AB0-91CF-462E575771DE}"/>
            </a:ext>
          </a:extLst>
        </xdr:cNvPr>
        <xdr:cNvSpPr txBox="1"/>
      </xdr:nvSpPr>
      <xdr:spPr>
        <a:xfrm>
          <a:off x="4342765"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5" name="直線コネクタ 74">
          <a:extLst>
            <a:ext uri="{FF2B5EF4-FFF2-40B4-BE49-F238E27FC236}">
              <a16:creationId xmlns:a16="http://schemas.microsoft.com/office/drawing/2014/main" id="{947CA6CF-3E43-4291-B633-95ABC30E89E8}"/>
            </a:ext>
          </a:extLst>
        </xdr:cNvPr>
        <xdr:cNvCxnSpPr/>
      </xdr:nvCxnSpPr>
      <xdr:spPr>
        <a:xfrm>
          <a:off x="4206875" y="677799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6" name="有形固定資産減価償却率最大値テキスト">
          <a:extLst>
            <a:ext uri="{FF2B5EF4-FFF2-40B4-BE49-F238E27FC236}">
              <a16:creationId xmlns:a16="http://schemas.microsoft.com/office/drawing/2014/main" id="{10A377DF-001F-47F8-B44D-F53008F88779}"/>
            </a:ext>
          </a:extLst>
        </xdr:cNvPr>
        <xdr:cNvSpPr txBox="1"/>
      </xdr:nvSpPr>
      <xdr:spPr>
        <a:xfrm>
          <a:off x="4342765" y="51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7" name="直線コネクタ 76">
          <a:extLst>
            <a:ext uri="{FF2B5EF4-FFF2-40B4-BE49-F238E27FC236}">
              <a16:creationId xmlns:a16="http://schemas.microsoft.com/office/drawing/2014/main" id="{8DE7D975-E0DA-4F21-A7B2-FACF79BE15CD}"/>
            </a:ext>
          </a:extLst>
        </xdr:cNvPr>
        <xdr:cNvCxnSpPr/>
      </xdr:nvCxnSpPr>
      <xdr:spPr>
        <a:xfrm>
          <a:off x="4206875" y="539834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78" name="有形固定資産減価償却率平均値テキスト">
          <a:extLst>
            <a:ext uri="{FF2B5EF4-FFF2-40B4-BE49-F238E27FC236}">
              <a16:creationId xmlns:a16="http://schemas.microsoft.com/office/drawing/2014/main" id="{520A5712-80B0-489B-9341-428B98D2980C}"/>
            </a:ext>
          </a:extLst>
        </xdr:cNvPr>
        <xdr:cNvSpPr txBox="1"/>
      </xdr:nvSpPr>
      <xdr:spPr>
        <a:xfrm>
          <a:off x="4342765" y="609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9" name="フローチャート: 判断 78">
          <a:extLst>
            <a:ext uri="{FF2B5EF4-FFF2-40B4-BE49-F238E27FC236}">
              <a16:creationId xmlns:a16="http://schemas.microsoft.com/office/drawing/2014/main" id="{B1C1138A-929F-410B-AA6D-4FEB31E2FA21}"/>
            </a:ext>
          </a:extLst>
        </xdr:cNvPr>
        <xdr:cNvSpPr/>
      </xdr:nvSpPr>
      <xdr:spPr>
        <a:xfrm>
          <a:off x="4244975" y="62452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80" name="フローチャート: 判断 79">
          <a:extLst>
            <a:ext uri="{FF2B5EF4-FFF2-40B4-BE49-F238E27FC236}">
              <a16:creationId xmlns:a16="http://schemas.microsoft.com/office/drawing/2014/main" id="{FB9E6989-1746-42DB-825C-1DC921950CBA}"/>
            </a:ext>
          </a:extLst>
        </xdr:cNvPr>
        <xdr:cNvSpPr/>
      </xdr:nvSpPr>
      <xdr:spPr>
        <a:xfrm>
          <a:off x="3611880" y="621262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a:extLst>
            <a:ext uri="{FF2B5EF4-FFF2-40B4-BE49-F238E27FC236}">
              <a16:creationId xmlns:a16="http://schemas.microsoft.com/office/drawing/2014/main" id="{9ADEBB58-0A0B-4515-9FE3-6F330627F8EE}"/>
            </a:ext>
          </a:extLst>
        </xdr:cNvPr>
        <xdr:cNvSpPr/>
      </xdr:nvSpPr>
      <xdr:spPr>
        <a:xfrm>
          <a:off x="29260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2" name="フローチャート: 判断 81">
          <a:extLst>
            <a:ext uri="{FF2B5EF4-FFF2-40B4-BE49-F238E27FC236}">
              <a16:creationId xmlns:a16="http://schemas.microsoft.com/office/drawing/2014/main" id="{DC5DD0B7-CDF6-4053-A9A7-59C3E1EA4C95}"/>
            </a:ext>
          </a:extLst>
        </xdr:cNvPr>
        <xdr:cNvSpPr/>
      </xdr:nvSpPr>
      <xdr:spPr>
        <a:xfrm>
          <a:off x="2240280" y="606721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a:extLst>
            <a:ext uri="{FF2B5EF4-FFF2-40B4-BE49-F238E27FC236}">
              <a16:creationId xmlns:a16="http://schemas.microsoft.com/office/drawing/2014/main" id="{BB49B00C-FDE8-409A-8DC7-7DB4B9BCA31E}"/>
            </a:ext>
          </a:extLst>
        </xdr:cNvPr>
        <xdr:cNvSpPr/>
      </xdr:nvSpPr>
      <xdr:spPr>
        <a:xfrm>
          <a:off x="1554480" y="60312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611EE9A-7F3D-45C3-BF48-184ADB27FD3C}"/>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DD38699-D71E-4263-B58D-03B2203C2EE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F2484B-F41A-4215-8BD7-99EE08FC539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179EE66-5882-4431-B883-94DD39CF805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1C099E5-F55E-46AD-A28C-5EA04E0332A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147320</xdr:rowOff>
    </xdr:from>
    <xdr:to>
      <xdr:col>23</xdr:col>
      <xdr:colOff>136525</xdr:colOff>
      <xdr:row>35</xdr:row>
      <xdr:rowOff>77470</xdr:rowOff>
    </xdr:to>
    <xdr:sp macro="" textlink="">
      <xdr:nvSpPr>
        <xdr:cNvPr id="89" name="楕円 88">
          <a:extLst>
            <a:ext uri="{FF2B5EF4-FFF2-40B4-BE49-F238E27FC236}">
              <a16:creationId xmlns:a16="http://schemas.microsoft.com/office/drawing/2014/main" id="{6A8C3510-729A-4143-ABC6-BB918A648FCA}"/>
            </a:ext>
          </a:extLst>
        </xdr:cNvPr>
        <xdr:cNvSpPr/>
      </xdr:nvSpPr>
      <xdr:spPr>
        <a:xfrm>
          <a:off x="4244975" y="6727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62247</xdr:rowOff>
    </xdr:from>
    <xdr:ext cx="405111" cy="259045"/>
    <xdr:sp macro="" textlink="">
      <xdr:nvSpPr>
        <xdr:cNvPr id="90" name="有形固定資産減価償却率該当値テキスト">
          <a:extLst>
            <a:ext uri="{FF2B5EF4-FFF2-40B4-BE49-F238E27FC236}">
              <a16:creationId xmlns:a16="http://schemas.microsoft.com/office/drawing/2014/main" id="{2D862CEF-71C3-4E7F-BA15-86FF5F445073}"/>
            </a:ext>
          </a:extLst>
        </xdr:cNvPr>
        <xdr:cNvSpPr txBox="1"/>
      </xdr:nvSpPr>
      <xdr:spPr>
        <a:xfrm>
          <a:off x="4342765"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122131</xdr:rowOff>
    </xdr:from>
    <xdr:to>
      <xdr:col>19</xdr:col>
      <xdr:colOff>187325</xdr:colOff>
      <xdr:row>35</xdr:row>
      <xdr:rowOff>52281</xdr:rowOff>
    </xdr:to>
    <xdr:sp macro="" textlink="">
      <xdr:nvSpPr>
        <xdr:cNvPr id="91" name="楕円 90">
          <a:extLst>
            <a:ext uri="{FF2B5EF4-FFF2-40B4-BE49-F238E27FC236}">
              <a16:creationId xmlns:a16="http://schemas.microsoft.com/office/drawing/2014/main" id="{F15D58AB-8260-4D72-9C39-5D0E65877F3D}"/>
            </a:ext>
          </a:extLst>
        </xdr:cNvPr>
        <xdr:cNvSpPr/>
      </xdr:nvSpPr>
      <xdr:spPr>
        <a:xfrm>
          <a:off x="3611880" y="670581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1481</xdr:rowOff>
    </xdr:from>
    <xdr:to>
      <xdr:col>23</xdr:col>
      <xdr:colOff>85725</xdr:colOff>
      <xdr:row>35</xdr:row>
      <xdr:rowOff>26670</xdr:rowOff>
    </xdr:to>
    <xdr:cxnSp macro="">
      <xdr:nvCxnSpPr>
        <xdr:cNvPr id="92" name="直線コネクタ 91">
          <a:extLst>
            <a:ext uri="{FF2B5EF4-FFF2-40B4-BE49-F238E27FC236}">
              <a16:creationId xmlns:a16="http://schemas.microsoft.com/office/drawing/2014/main" id="{9010D173-AC85-4356-AA62-315A7DF52C24}"/>
            </a:ext>
          </a:extLst>
        </xdr:cNvPr>
        <xdr:cNvCxnSpPr/>
      </xdr:nvCxnSpPr>
      <xdr:spPr>
        <a:xfrm>
          <a:off x="3656965" y="6754706"/>
          <a:ext cx="640715"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93" name="楕円 92">
          <a:extLst>
            <a:ext uri="{FF2B5EF4-FFF2-40B4-BE49-F238E27FC236}">
              <a16:creationId xmlns:a16="http://schemas.microsoft.com/office/drawing/2014/main" id="{012F2326-1CB2-49D9-AFB8-2A51C5AB7679}"/>
            </a:ext>
          </a:extLst>
        </xdr:cNvPr>
        <xdr:cNvSpPr/>
      </xdr:nvSpPr>
      <xdr:spPr>
        <a:xfrm>
          <a:off x="2926080" y="66749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147744</xdr:rowOff>
    </xdr:from>
    <xdr:to>
      <xdr:col>19</xdr:col>
      <xdr:colOff>136525</xdr:colOff>
      <xdr:row>35</xdr:row>
      <xdr:rowOff>1481</xdr:rowOff>
    </xdr:to>
    <xdr:cxnSp macro="">
      <xdr:nvCxnSpPr>
        <xdr:cNvPr id="94" name="直線コネクタ 93">
          <a:extLst>
            <a:ext uri="{FF2B5EF4-FFF2-40B4-BE49-F238E27FC236}">
              <a16:creationId xmlns:a16="http://schemas.microsoft.com/office/drawing/2014/main" id="{186A9DB1-008E-47E1-8CAD-A2E43770B0BD}"/>
            </a:ext>
          </a:extLst>
        </xdr:cNvPr>
        <xdr:cNvCxnSpPr/>
      </xdr:nvCxnSpPr>
      <xdr:spPr>
        <a:xfrm>
          <a:off x="2971165" y="6727614"/>
          <a:ext cx="685800" cy="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86148</xdr:rowOff>
    </xdr:from>
    <xdr:to>
      <xdr:col>11</xdr:col>
      <xdr:colOff>187325</xdr:colOff>
      <xdr:row>35</xdr:row>
      <xdr:rowOff>16298</xdr:rowOff>
    </xdr:to>
    <xdr:sp macro="" textlink="">
      <xdr:nvSpPr>
        <xdr:cNvPr id="95" name="楕円 94">
          <a:extLst>
            <a:ext uri="{FF2B5EF4-FFF2-40B4-BE49-F238E27FC236}">
              <a16:creationId xmlns:a16="http://schemas.microsoft.com/office/drawing/2014/main" id="{3568ACBC-8F7C-4E83-B227-8B40EF59BD4F}"/>
            </a:ext>
          </a:extLst>
        </xdr:cNvPr>
        <xdr:cNvSpPr/>
      </xdr:nvSpPr>
      <xdr:spPr>
        <a:xfrm>
          <a:off x="2240280" y="66698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136948</xdr:rowOff>
    </xdr:from>
    <xdr:to>
      <xdr:col>15</xdr:col>
      <xdr:colOff>136525</xdr:colOff>
      <xdr:row>34</xdr:row>
      <xdr:rowOff>147744</xdr:rowOff>
    </xdr:to>
    <xdr:cxnSp macro="">
      <xdr:nvCxnSpPr>
        <xdr:cNvPr id="96" name="直線コネクタ 95">
          <a:extLst>
            <a:ext uri="{FF2B5EF4-FFF2-40B4-BE49-F238E27FC236}">
              <a16:creationId xmlns:a16="http://schemas.microsoft.com/office/drawing/2014/main" id="{97A1A568-84C0-4E6E-B574-7CBBE5B325AD}"/>
            </a:ext>
          </a:extLst>
        </xdr:cNvPr>
        <xdr:cNvCxnSpPr/>
      </xdr:nvCxnSpPr>
      <xdr:spPr>
        <a:xfrm>
          <a:off x="2285365" y="6714913"/>
          <a:ext cx="6858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71755</xdr:rowOff>
    </xdr:from>
    <xdr:to>
      <xdr:col>7</xdr:col>
      <xdr:colOff>187325</xdr:colOff>
      <xdr:row>35</xdr:row>
      <xdr:rowOff>1905</xdr:rowOff>
    </xdr:to>
    <xdr:sp macro="" textlink="">
      <xdr:nvSpPr>
        <xdr:cNvPr id="97" name="楕円 96">
          <a:extLst>
            <a:ext uri="{FF2B5EF4-FFF2-40B4-BE49-F238E27FC236}">
              <a16:creationId xmlns:a16="http://schemas.microsoft.com/office/drawing/2014/main" id="{B29F33F8-7BBE-4105-9C12-1113A851F972}"/>
            </a:ext>
          </a:extLst>
        </xdr:cNvPr>
        <xdr:cNvSpPr/>
      </xdr:nvSpPr>
      <xdr:spPr>
        <a:xfrm>
          <a:off x="1554480" y="66516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122555</xdr:rowOff>
    </xdr:from>
    <xdr:to>
      <xdr:col>11</xdr:col>
      <xdr:colOff>136525</xdr:colOff>
      <xdr:row>34</xdr:row>
      <xdr:rowOff>136948</xdr:rowOff>
    </xdr:to>
    <xdr:cxnSp macro="">
      <xdr:nvCxnSpPr>
        <xdr:cNvPr id="98" name="直線コネクタ 97">
          <a:extLst>
            <a:ext uri="{FF2B5EF4-FFF2-40B4-BE49-F238E27FC236}">
              <a16:creationId xmlns:a16="http://schemas.microsoft.com/office/drawing/2014/main" id="{E1E7BDB6-A6A1-4C12-9BA1-5F8487C8177A}"/>
            </a:ext>
          </a:extLst>
        </xdr:cNvPr>
        <xdr:cNvCxnSpPr/>
      </xdr:nvCxnSpPr>
      <xdr:spPr>
        <a:xfrm>
          <a:off x="1599565" y="6706235"/>
          <a:ext cx="6858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9" name="n_1aveValue有形固定資産減価償却率">
          <a:extLst>
            <a:ext uri="{FF2B5EF4-FFF2-40B4-BE49-F238E27FC236}">
              <a16:creationId xmlns:a16="http://schemas.microsoft.com/office/drawing/2014/main" id="{6777D585-1217-4892-8E27-AB9671F20468}"/>
            </a:ext>
          </a:extLst>
        </xdr:cNvPr>
        <xdr:cNvSpPr txBox="1"/>
      </xdr:nvSpPr>
      <xdr:spPr>
        <a:xfrm>
          <a:off x="3464569" y="59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a:extLst>
            <a:ext uri="{FF2B5EF4-FFF2-40B4-BE49-F238E27FC236}">
              <a16:creationId xmlns:a16="http://schemas.microsoft.com/office/drawing/2014/main" id="{D9B4206B-FCBD-4AB3-A592-7F90F0520441}"/>
            </a:ext>
          </a:extLst>
        </xdr:cNvPr>
        <xdr:cNvSpPr txBox="1"/>
      </xdr:nvSpPr>
      <xdr:spPr>
        <a:xfrm>
          <a:off x="279337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1" name="n_3aveValue有形固定資産減価償却率">
          <a:extLst>
            <a:ext uri="{FF2B5EF4-FFF2-40B4-BE49-F238E27FC236}">
              <a16:creationId xmlns:a16="http://schemas.microsoft.com/office/drawing/2014/main" id="{242BAA5D-369C-45E1-81DE-2D084ADF117B}"/>
            </a:ext>
          </a:extLst>
        </xdr:cNvPr>
        <xdr:cNvSpPr txBox="1"/>
      </xdr:nvSpPr>
      <xdr:spPr>
        <a:xfrm>
          <a:off x="2107574" y="5838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a:extLst>
            <a:ext uri="{FF2B5EF4-FFF2-40B4-BE49-F238E27FC236}">
              <a16:creationId xmlns:a16="http://schemas.microsoft.com/office/drawing/2014/main" id="{80230B27-A829-406D-A5C3-106B11D86C6C}"/>
            </a:ext>
          </a:extLst>
        </xdr:cNvPr>
        <xdr:cNvSpPr txBox="1"/>
      </xdr:nvSpPr>
      <xdr:spPr>
        <a:xfrm>
          <a:off x="142177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43408</xdr:rowOff>
    </xdr:from>
    <xdr:ext cx="405111" cy="259045"/>
    <xdr:sp macro="" textlink="">
      <xdr:nvSpPr>
        <xdr:cNvPr id="103" name="n_1mainValue有形固定資産減価償却率">
          <a:extLst>
            <a:ext uri="{FF2B5EF4-FFF2-40B4-BE49-F238E27FC236}">
              <a16:creationId xmlns:a16="http://schemas.microsoft.com/office/drawing/2014/main" id="{0CBD2523-DBB0-41DD-AC24-CBDF0CDC19D7}"/>
            </a:ext>
          </a:extLst>
        </xdr:cNvPr>
        <xdr:cNvSpPr txBox="1"/>
      </xdr:nvSpPr>
      <xdr:spPr>
        <a:xfrm>
          <a:off x="3464569" y="679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104" name="n_2mainValue有形固定資産減価償却率">
          <a:extLst>
            <a:ext uri="{FF2B5EF4-FFF2-40B4-BE49-F238E27FC236}">
              <a16:creationId xmlns:a16="http://schemas.microsoft.com/office/drawing/2014/main" id="{F5BDA6E3-BA39-463E-B00D-606CFD008E86}"/>
            </a:ext>
          </a:extLst>
        </xdr:cNvPr>
        <xdr:cNvSpPr txBox="1"/>
      </xdr:nvSpPr>
      <xdr:spPr>
        <a:xfrm>
          <a:off x="2793374" y="677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7425</xdr:rowOff>
    </xdr:from>
    <xdr:ext cx="405111" cy="259045"/>
    <xdr:sp macro="" textlink="">
      <xdr:nvSpPr>
        <xdr:cNvPr id="105" name="n_3mainValue有形固定資産減価償却率">
          <a:extLst>
            <a:ext uri="{FF2B5EF4-FFF2-40B4-BE49-F238E27FC236}">
              <a16:creationId xmlns:a16="http://schemas.microsoft.com/office/drawing/2014/main" id="{CE4D8CB5-743F-4CBE-B527-31F2954B4923}"/>
            </a:ext>
          </a:extLst>
        </xdr:cNvPr>
        <xdr:cNvSpPr txBox="1"/>
      </xdr:nvSpPr>
      <xdr:spPr>
        <a:xfrm>
          <a:off x="2107574" y="676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164482</xdr:rowOff>
    </xdr:from>
    <xdr:ext cx="405111" cy="259045"/>
    <xdr:sp macro="" textlink="">
      <xdr:nvSpPr>
        <xdr:cNvPr id="106" name="n_4mainValue有形固定資産減価償却率">
          <a:extLst>
            <a:ext uri="{FF2B5EF4-FFF2-40B4-BE49-F238E27FC236}">
              <a16:creationId xmlns:a16="http://schemas.microsoft.com/office/drawing/2014/main" id="{00C8638B-0AD4-43B5-B2D7-36AB961CF4BD}"/>
            </a:ext>
          </a:extLst>
        </xdr:cNvPr>
        <xdr:cNvSpPr txBox="1"/>
      </xdr:nvSpPr>
      <xdr:spPr>
        <a:xfrm>
          <a:off x="142177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93B3711-8739-471F-9272-9F54CFD3B79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C1B7D1B-A691-40B5-887D-F44EF4F4F56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DA6D45C-0881-46B1-9391-EF3D4E81B91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7F2D108-FF1A-4FCC-BBD3-4F490848004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9D4D43D-4F5B-42A7-9649-D03085C70CE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AF27DFB-210E-4322-B24F-93ED73AFBBFC}"/>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C91DA0F-298D-4DF9-91AD-D9C16C45B1C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90F2E1D-BD3D-4361-8421-D9AE3754F2F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1E9EFEA-3EE4-4205-8691-C9AE8F9568C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60A3371-9386-4F34-AD7A-F1A017B3326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C42FC6D-4AD3-4D9B-ABF0-061B05C85BE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7F918EB-E953-43BA-8A32-0EEA8A3BD9D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F51783D-06F5-466E-B99C-A9FB75C6549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債務償還比率は各平均と比べ低い数値となっている。</a:t>
          </a:r>
          <a:r>
            <a:rPr kumimoji="1" lang="en-US" altLang="ja-JP" sz="1100">
              <a:solidFill>
                <a:schemeClr val="dk1"/>
              </a:solidFill>
              <a:effectLst/>
              <a:latin typeface="+mn-lt"/>
              <a:ea typeface="+mn-ea"/>
              <a:cs typeface="+mn-cs"/>
            </a:rPr>
            <a:t>R03</a:t>
          </a:r>
          <a:r>
            <a:rPr kumimoji="1" lang="ja-JP" altLang="en-US" sz="1100">
              <a:solidFill>
                <a:schemeClr val="dk1"/>
              </a:solidFill>
              <a:effectLst/>
              <a:latin typeface="+mn-lt"/>
              <a:ea typeface="+mn-ea"/>
              <a:cs typeface="+mn-cs"/>
            </a:rPr>
            <a:t>はコロナ禍ということもあり臨時的収入が多く、経常一般財源に比較的余裕があり特に低い数値で算出された。</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R02</a:t>
          </a:r>
          <a:r>
            <a:rPr kumimoji="1" lang="ja-JP" altLang="en-US" sz="1100">
              <a:solidFill>
                <a:schemeClr val="dk1"/>
              </a:solidFill>
              <a:effectLst/>
              <a:latin typeface="+mn-lt"/>
              <a:ea typeface="+mn-ea"/>
              <a:cs typeface="+mn-cs"/>
            </a:rPr>
            <a:t>以前の推移状況から連続すると</a:t>
          </a:r>
          <a:r>
            <a:rPr kumimoji="1" lang="ja-JP" altLang="ja-JP" sz="1100">
              <a:solidFill>
                <a:schemeClr val="dk1"/>
              </a:solidFill>
              <a:effectLst/>
              <a:latin typeface="+mn-lt"/>
              <a:ea typeface="+mn-ea"/>
              <a:cs typeface="+mn-cs"/>
            </a:rPr>
            <a:t>減少傾向である。但し、災害対応やその他普通建設事業が控えており、楽観視することなく将来世代の負担を増やさないような財政運営に努めていく必要がある。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5ED8910-6BCB-4B6D-B73D-C042E6C1A858}"/>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C01BEBC-1A6D-45B4-B561-9D1DE230363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B01DBB1-1997-41B8-9B13-273FE4D432C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F498651-7D2F-428A-AB81-10D99600F21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DD03D32-F123-4097-9F07-CE0CBE3CD2B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75257B95-A85C-461A-8DC8-49604115E82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112E0D7A-3E50-486D-A0F1-5F5B2DFF3FC1}"/>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235EDF4-3F0E-47EE-A245-A99DC5178269}"/>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EEC7E0D-177F-4BD0-9719-B1D01708D27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761CBD3-D12A-473C-9974-58484F05B343}"/>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7F996D6-BC66-4CCA-A21E-22B4CC7638DE}"/>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EEAFE93-9370-4AEC-B49E-D6367B771BF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7442BD3-75A4-4091-A292-95F7231888C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B304C48-A8AC-459B-9D07-CF576D74554D}"/>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DD59128-E54E-427C-B81A-60D6DF98AA5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4AA731F-AF34-4E50-9A79-55457D5968B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6306A22-54DF-490F-8E59-1ADF8998DA5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7" name="直線コネクタ 136">
          <a:extLst>
            <a:ext uri="{FF2B5EF4-FFF2-40B4-BE49-F238E27FC236}">
              <a16:creationId xmlns:a16="http://schemas.microsoft.com/office/drawing/2014/main" id="{B94EB51D-8B66-4F00-B64F-6C05ADACD9F8}"/>
            </a:ext>
          </a:extLst>
        </xdr:cNvPr>
        <xdr:cNvCxnSpPr/>
      </xdr:nvCxnSpPr>
      <xdr:spPr>
        <a:xfrm flipV="1">
          <a:off x="13313410" y="5240473"/>
          <a:ext cx="1269" cy="13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8" name="債務償還比率最小値テキスト">
          <a:extLst>
            <a:ext uri="{FF2B5EF4-FFF2-40B4-BE49-F238E27FC236}">
              <a16:creationId xmlns:a16="http://schemas.microsoft.com/office/drawing/2014/main" id="{C8274B11-C308-4744-BDB7-0EC2D66D051C}"/>
            </a:ext>
          </a:extLst>
        </xdr:cNvPr>
        <xdr:cNvSpPr txBox="1"/>
      </xdr:nvSpPr>
      <xdr:spPr>
        <a:xfrm>
          <a:off x="13369925" y="66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9" name="直線コネクタ 138">
          <a:extLst>
            <a:ext uri="{FF2B5EF4-FFF2-40B4-BE49-F238E27FC236}">
              <a16:creationId xmlns:a16="http://schemas.microsoft.com/office/drawing/2014/main" id="{01284B66-3348-4F57-BE44-625BDAC77B48}"/>
            </a:ext>
          </a:extLst>
        </xdr:cNvPr>
        <xdr:cNvCxnSpPr/>
      </xdr:nvCxnSpPr>
      <xdr:spPr>
        <a:xfrm>
          <a:off x="13251180" y="660305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3A7B0E0-D93A-43DF-AE1F-3F15A853D1E5}"/>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75A92F4-AE70-4A7B-95E6-1A80011B14A2}"/>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42" name="債務償還比率平均値テキスト">
          <a:extLst>
            <a:ext uri="{FF2B5EF4-FFF2-40B4-BE49-F238E27FC236}">
              <a16:creationId xmlns:a16="http://schemas.microsoft.com/office/drawing/2014/main" id="{5664D597-F8BC-4F94-9FD1-A93A8322B77C}"/>
            </a:ext>
          </a:extLst>
        </xdr:cNvPr>
        <xdr:cNvSpPr txBox="1"/>
      </xdr:nvSpPr>
      <xdr:spPr>
        <a:xfrm>
          <a:off x="13369925" y="583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3" name="フローチャート: 判断 142">
          <a:extLst>
            <a:ext uri="{FF2B5EF4-FFF2-40B4-BE49-F238E27FC236}">
              <a16:creationId xmlns:a16="http://schemas.microsoft.com/office/drawing/2014/main" id="{F8426907-341A-4C6E-A18A-16429F41766B}"/>
            </a:ext>
          </a:extLst>
        </xdr:cNvPr>
        <xdr:cNvSpPr/>
      </xdr:nvSpPr>
      <xdr:spPr>
        <a:xfrm>
          <a:off x="13289280" y="585789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4" name="フローチャート: 判断 143">
          <a:extLst>
            <a:ext uri="{FF2B5EF4-FFF2-40B4-BE49-F238E27FC236}">
              <a16:creationId xmlns:a16="http://schemas.microsoft.com/office/drawing/2014/main" id="{BF716EBD-5655-449A-A290-5948004AF0B6}"/>
            </a:ext>
          </a:extLst>
        </xdr:cNvPr>
        <xdr:cNvSpPr/>
      </xdr:nvSpPr>
      <xdr:spPr>
        <a:xfrm>
          <a:off x="12629515" y="58711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5" name="フローチャート: 判断 144">
          <a:extLst>
            <a:ext uri="{FF2B5EF4-FFF2-40B4-BE49-F238E27FC236}">
              <a16:creationId xmlns:a16="http://schemas.microsoft.com/office/drawing/2014/main" id="{0C3CB6BB-0102-4134-94A4-F7002BDC3D96}"/>
            </a:ext>
          </a:extLst>
        </xdr:cNvPr>
        <xdr:cNvSpPr/>
      </xdr:nvSpPr>
      <xdr:spPr>
        <a:xfrm>
          <a:off x="11943715" y="60233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46" name="フローチャート: 判断 145">
          <a:extLst>
            <a:ext uri="{FF2B5EF4-FFF2-40B4-BE49-F238E27FC236}">
              <a16:creationId xmlns:a16="http://schemas.microsoft.com/office/drawing/2014/main" id="{33ABBC2F-3FEB-4899-A334-8768BF8CBB82}"/>
            </a:ext>
          </a:extLst>
        </xdr:cNvPr>
        <xdr:cNvSpPr/>
      </xdr:nvSpPr>
      <xdr:spPr>
        <a:xfrm>
          <a:off x="11257915" y="614354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47" name="フローチャート: 判断 146">
          <a:extLst>
            <a:ext uri="{FF2B5EF4-FFF2-40B4-BE49-F238E27FC236}">
              <a16:creationId xmlns:a16="http://schemas.microsoft.com/office/drawing/2014/main" id="{E2C05B5C-2046-4397-BBC2-606E5C73258F}"/>
            </a:ext>
          </a:extLst>
        </xdr:cNvPr>
        <xdr:cNvSpPr/>
      </xdr:nvSpPr>
      <xdr:spPr>
        <a:xfrm>
          <a:off x="10572115" y="61418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6CF7BC0-8000-4C07-AF04-C456D885793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35A6AD5-D5DE-4EC1-BC72-296FF77E178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27FCBC2-6F97-49CE-9F1F-0E52B148A49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5567096-D876-4A69-B4FE-43DBF6BE80A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CA70528-EE0E-4C5B-AB3C-2288B46E720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94860</xdr:rowOff>
    </xdr:from>
    <xdr:to>
      <xdr:col>76</xdr:col>
      <xdr:colOff>73025</xdr:colOff>
      <xdr:row>30</xdr:row>
      <xdr:rowOff>25010</xdr:rowOff>
    </xdr:to>
    <xdr:sp macro="" textlink="">
      <xdr:nvSpPr>
        <xdr:cNvPr id="153" name="楕円 152">
          <a:extLst>
            <a:ext uri="{FF2B5EF4-FFF2-40B4-BE49-F238E27FC236}">
              <a16:creationId xmlns:a16="http://schemas.microsoft.com/office/drawing/2014/main" id="{21C6AEF2-BFFD-4E0A-9AAD-633E000BDB49}"/>
            </a:ext>
          </a:extLst>
        </xdr:cNvPr>
        <xdr:cNvSpPr/>
      </xdr:nvSpPr>
      <xdr:spPr>
        <a:xfrm>
          <a:off x="13289280" y="582319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117737</xdr:rowOff>
    </xdr:from>
    <xdr:ext cx="469744" cy="259045"/>
    <xdr:sp macro="" textlink="">
      <xdr:nvSpPr>
        <xdr:cNvPr id="154" name="債務償還比率該当値テキスト">
          <a:extLst>
            <a:ext uri="{FF2B5EF4-FFF2-40B4-BE49-F238E27FC236}">
              <a16:creationId xmlns:a16="http://schemas.microsoft.com/office/drawing/2014/main" id="{3F155B0C-5C4C-42E7-A867-AC2525378FBA}"/>
            </a:ext>
          </a:extLst>
        </xdr:cNvPr>
        <xdr:cNvSpPr txBox="1"/>
      </xdr:nvSpPr>
      <xdr:spPr>
        <a:xfrm>
          <a:off x="13369925" y="56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108240</xdr:rowOff>
    </xdr:from>
    <xdr:to>
      <xdr:col>72</xdr:col>
      <xdr:colOff>123825</xdr:colOff>
      <xdr:row>29</xdr:row>
      <xdr:rowOff>38390</xdr:rowOff>
    </xdr:to>
    <xdr:sp macro="" textlink="">
      <xdr:nvSpPr>
        <xdr:cNvPr id="155" name="楕円 154">
          <a:extLst>
            <a:ext uri="{FF2B5EF4-FFF2-40B4-BE49-F238E27FC236}">
              <a16:creationId xmlns:a16="http://schemas.microsoft.com/office/drawing/2014/main" id="{C5FF7674-9EBB-42DF-84DB-93EB76F3CCB2}"/>
            </a:ext>
          </a:extLst>
        </xdr:cNvPr>
        <xdr:cNvSpPr/>
      </xdr:nvSpPr>
      <xdr:spPr>
        <a:xfrm>
          <a:off x="12629515" y="56594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159040</xdr:rowOff>
    </xdr:from>
    <xdr:to>
      <xdr:col>76</xdr:col>
      <xdr:colOff>22225</xdr:colOff>
      <xdr:row>29</xdr:row>
      <xdr:rowOff>145660</xdr:rowOff>
    </xdr:to>
    <xdr:cxnSp macro="">
      <xdr:nvCxnSpPr>
        <xdr:cNvPr id="156" name="直線コネクタ 155">
          <a:extLst>
            <a:ext uri="{FF2B5EF4-FFF2-40B4-BE49-F238E27FC236}">
              <a16:creationId xmlns:a16="http://schemas.microsoft.com/office/drawing/2014/main" id="{81080695-EC19-4081-9A8D-12C1FF8807C7}"/>
            </a:ext>
          </a:extLst>
        </xdr:cNvPr>
        <xdr:cNvCxnSpPr/>
      </xdr:nvCxnSpPr>
      <xdr:spPr>
        <a:xfrm>
          <a:off x="12684125" y="5714020"/>
          <a:ext cx="631190" cy="1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56343</xdr:rowOff>
    </xdr:from>
    <xdr:to>
      <xdr:col>68</xdr:col>
      <xdr:colOff>123825</xdr:colOff>
      <xdr:row>30</xdr:row>
      <xdr:rowOff>157943</xdr:rowOff>
    </xdr:to>
    <xdr:sp macro="" textlink="">
      <xdr:nvSpPr>
        <xdr:cNvPr id="157" name="楕円 156">
          <a:extLst>
            <a:ext uri="{FF2B5EF4-FFF2-40B4-BE49-F238E27FC236}">
              <a16:creationId xmlns:a16="http://schemas.microsoft.com/office/drawing/2014/main" id="{3096EB6A-4DE0-4FAA-90F2-FE6C62B347AD}"/>
            </a:ext>
          </a:extLst>
        </xdr:cNvPr>
        <xdr:cNvSpPr/>
      </xdr:nvSpPr>
      <xdr:spPr>
        <a:xfrm>
          <a:off x="11943715" y="5956128"/>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159040</xdr:rowOff>
    </xdr:from>
    <xdr:to>
      <xdr:col>72</xdr:col>
      <xdr:colOff>73025</xdr:colOff>
      <xdr:row>30</xdr:row>
      <xdr:rowOff>107143</xdr:rowOff>
    </xdr:to>
    <xdr:cxnSp macro="">
      <xdr:nvCxnSpPr>
        <xdr:cNvPr id="158" name="直線コネクタ 157">
          <a:extLst>
            <a:ext uri="{FF2B5EF4-FFF2-40B4-BE49-F238E27FC236}">
              <a16:creationId xmlns:a16="http://schemas.microsoft.com/office/drawing/2014/main" id="{FC6CEA28-D9A0-4D34-989F-F5913B196034}"/>
            </a:ext>
          </a:extLst>
        </xdr:cNvPr>
        <xdr:cNvCxnSpPr/>
      </xdr:nvCxnSpPr>
      <xdr:spPr>
        <a:xfrm flipV="1">
          <a:off x="11998325" y="5714020"/>
          <a:ext cx="685800" cy="28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79475</xdr:rowOff>
    </xdr:from>
    <xdr:to>
      <xdr:col>64</xdr:col>
      <xdr:colOff>123825</xdr:colOff>
      <xdr:row>31</xdr:row>
      <xdr:rowOff>9625</xdr:rowOff>
    </xdr:to>
    <xdr:sp macro="" textlink="">
      <xdr:nvSpPr>
        <xdr:cNvPr id="159" name="楕円 158">
          <a:extLst>
            <a:ext uri="{FF2B5EF4-FFF2-40B4-BE49-F238E27FC236}">
              <a16:creationId xmlns:a16="http://schemas.microsoft.com/office/drawing/2014/main" id="{3D698566-D263-4600-BF78-422C9168E667}"/>
            </a:ext>
          </a:extLst>
        </xdr:cNvPr>
        <xdr:cNvSpPr/>
      </xdr:nvSpPr>
      <xdr:spPr>
        <a:xfrm>
          <a:off x="11257915" y="597545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107143</xdr:rowOff>
    </xdr:from>
    <xdr:to>
      <xdr:col>68</xdr:col>
      <xdr:colOff>73025</xdr:colOff>
      <xdr:row>30</xdr:row>
      <xdr:rowOff>130275</xdr:rowOff>
    </xdr:to>
    <xdr:cxnSp macro="">
      <xdr:nvCxnSpPr>
        <xdr:cNvPr id="160" name="直線コネクタ 159">
          <a:extLst>
            <a:ext uri="{FF2B5EF4-FFF2-40B4-BE49-F238E27FC236}">
              <a16:creationId xmlns:a16="http://schemas.microsoft.com/office/drawing/2014/main" id="{52BDC98F-464D-405C-9E78-BDBC0F0A9F57}"/>
            </a:ext>
          </a:extLst>
        </xdr:cNvPr>
        <xdr:cNvCxnSpPr/>
      </xdr:nvCxnSpPr>
      <xdr:spPr>
        <a:xfrm flipV="1">
          <a:off x="11312525" y="6001213"/>
          <a:ext cx="6858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26924</xdr:rowOff>
    </xdr:from>
    <xdr:to>
      <xdr:col>60</xdr:col>
      <xdr:colOff>123825</xdr:colOff>
      <xdr:row>31</xdr:row>
      <xdr:rowOff>128524</xdr:rowOff>
    </xdr:to>
    <xdr:sp macro="" textlink="">
      <xdr:nvSpPr>
        <xdr:cNvPr id="161" name="楕円 160">
          <a:extLst>
            <a:ext uri="{FF2B5EF4-FFF2-40B4-BE49-F238E27FC236}">
              <a16:creationId xmlns:a16="http://schemas.microsoft.com/office/drawing/2014/main" id="{6C55DA73-507E-4C58-86F6-4FF476F5E984}"/>
            </a:ext>
          </a:extLst>
        </xdr:cNvPr>
        <xdr:cNvSpPr/>
      </xdr:nvSpPr>
      <xdr:spPr>
        <a:xfrm>
          <a:off x="10572115" y="609244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130275</xdr:rowOff>
    </xdr:from>
    <xdr:to>
      <xdr:col>64</xdr:col>
      <xdr:colOff>73025</xdr:colOff>
      <xdr:row>31</xdr:row>
      <xdr:rowOff>77724</xdr:rowOff>
    </xdr:to>
    <xdr:cxnSp macro="">
      <xdr:nvCxnSpPr>
        <xdr:cNvPr id="162" name="直線コネクタ 161">
          <a:extLst>
            <a:ext uri="{FF2B5EF4-FFF2-40B4-BE49-F238E27FC236}">
              <a16:creationId xmlns:a16="http://schemas.microsoft.com/office/drawing/2014/main" id="{0F521C97-C412-4FF9-B950-F7FAEE9A0372}"/>
            </a:ext>
          </a:extLst>
        </xdr:cNvPr>
        <xdr:cNvCxnSpPr/>
      </xdr:nvCxnSpPr>
      <xdr:spPr>
        <a:xfrm flipV="1">
          <a:off x="10626725" y="6030060"/>
          <a:ext cx="6858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3" name="n_1aveValue債務償還比率">
          <a:extLst>
            <a:ext uri="{FF2B5EF4-FFF2-40B4-BE49-F238E27FC236}">
              <a16:creationId xmlns:a16="http://schemas.microsoft.com/office/drawing/2014/main" id="{B29EADE1-7DF0-46B9-A1E1-E1F4455A4B76}"/>
            </a:ext>
          </a:extLst>
        </xdr:cNvPr>
        <xdr:cNvSpPr txBox="1"/>
      </xdr:nvSpPr>
      <xdr:spPr>
        <a:xfrm>
          <a:off x="12459412" y="59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4" name="n_2aveValue債務償還比率">
          <a:extLst>
            <a:ext uri="{FF2B5EF4-FFF2-40B4-BE49-F238E27FC236}">
              <a16:creationId xmlns:a16="http://schemas.microsoft.com/office/drawing/2014/main" id="{6CB27642-27E4-4BA2-8F36-F9C2356A7CAC}"/>
            </a:ext>
          </a:extLst>
        </xdr:cNvPr>
        <xdr:cNvSpPr txBox="1"/>
      </xdr:nvSpPr>
      <xdr:spPr>
        <a:xfrm>
          <a:off x="11780597" y="61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5" name="n_3aveValue債務償還比率">
          <a:extLst>
            <a:ext uri="{FF2B5EF4-FFF2-40B4-BE49-F238E27FC236}">
              <a16:creationId xmlns:a16="http://schemas.microsoft.com/office/drawing/2014/main" id="{284A7B5F-7FDA-4FA6-9BCF-FF6F56B492E1}"/>
            </a:ext>
          </a:extLst>
        </xdr:cNvPr>
        <xdr:cNvSpPr txBox="1"/>
      </xdr:nvSpPr>
      <xdr:spPr>
        <a:xfrm>
          <a:off x="11094797" y="62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66" name="n_4aveValue債務償還比率">
          <a:extLst>
            <a:ext uri="{FF2B5EF4-FFF2-40B4-BE49-F238E27FC236}">
              <a16:creationId xmlns:a16="http://schemas.microsoft.com/office/drawing/2014/main" id="{43782CEA-E941-48AE-A286-64E912C6FABA}"/>
            </a:ext>
          </a:extLst>
        </xdr:cNvPr>
        <xdr:cNvSpPr txBox="1"/>
      </xdr:nvSpPr>
      <xdr:spPr>
        <a:xfrm>
          <a:off x="1040899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54917</xdr:rowOff>
    </xdr:from>
    <xdr:ext cx="469744" cy="259045"/>
    <xdr:sp macro="" textlink="">
      <xdr:nvSpPr>
        <xdr:cNvPr id="167" name="n_1mainValue債務償還比率">
          <a:extLst>
            <a:ext uri="{FF2B5EF4-FFF2-40B4-BE49-F238E27FC236}">
              <a16:creationId xmlns:a16="http://schemas.microsoft.com/office/drawing/2014/main" id="{C9C9964B-FF69-4E63-A122-1DBE003B11EA}"/>
            </a:ext>
          </a:extLst>
        </xdr:cNvPr>
        <xdr:cNvSpPr txBox="1"/>
      </xdr:nvSpPr>
      <xdr:spPr>
        <a:xfrm>
          <a:off x="12459412" y="544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3020</xdr:rowOff>
    </xdr:from>
    <xdr:ext cx="469744" cy="259045"/>
    <xdr:sp macro="" textlink="">
      <xdr:nvSpPr>
        <xdr:cNvPr id="168" name="n_2mainValue債務償還比率">
          <a:extLst>
            <a:ext uri="{FF2B5EF4-FFF2-40B4-BE49-F238E27FC236}">
              <a16:creationId xmlns:a16="http://schemas.microsoft.com/office/drawing/2014/main" id="{71B8E16A-C56D-4B2B-8D98-79DC3A51CAFE}"/>
            </a:ext>
          </a:extLst>
        </xdr:cNvPr>
        <xdr:cNvSpPr txBox="1"/>
      </xdr:nvSpPr>
      <xdr:spPr>
        <a:xfrm>
          <a:off x="11780597" y="572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26152</xdr:rowOff>
    </xdr:from>
    <xdr:ext cx="469744" cy="259045"/>
    <xdr:sp macro="" textlink="">
      <xdr:nvSpPr>
        <xdr:cNvPr id="169" name="n_3mainValue債務償還比率">
          <a:extLst>
            <a:ext uri="{FF2B5EF4-FFF2-40B4-BE49-F238E27FC236}">
              <a16:creationId xmlns:a16="http://schemas.microsoft.com/office/drawing/2014/main" id="{54186D4C-782A-44F6-9E2F-BF52B391F8BF}"/>
            </a:ext>
          </a:extLst>
        </xdr:cNvPr>
        <xdr:cNvSpPr txBox="1"/>
      </xdr:nvSpPr>
      <xdr:spPr>
        <a:xfrm>
          <a:off x="11094797" y="57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145051</xdr:rowOff>
    </xdr:from>
    <xdr:ext cx="469744" cy="259045"/>
    <xdr:sp macro="" textlink="">
      <xdr:nvSpPr>
        <xdr:cNvPr id="170" name="n_4mainValue債務償還比率">
          <a:extLst>
            <a:ext uri="{FF2B5EF4-FFF2-40B4-BE49-F238E27FC236}">
              <a16:creationId xmlns:a16="http://schemas.microsoft.com/office/drawing/2014/main" id="{42DE9346-67E3-4C4D-A0FA-C69ED33B5FA0}"/>
            </a:ext>
          </a:extLst>
        </xdr:cNvPr>
        <xdr:cNvSpPr txBox="1"/>
      </xdr:nvSpPr>
      <xdr:spPr>
        <a:xfrm>
          <a:off x="1040899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37DC64D-E836-4250-9955-9FCDA02FAD3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B0C2315-5EE0-486B-AD4D-4E75310E5DF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1B09501-3C7A-40BB-9983-434D29C5EA39}"/>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C875CEC-8C7B-4249-9145-2E4736ABC1FE}"/>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0D3CE18-737D-47F3-AFDA-C16C729B368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83822D9-5017-46C0-AE6A-707A996F831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CF8144-720F-4ED9-AF94-6DBC7B3CA5A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2990B1-6304-45FC-8429-B1EF04698BC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63B508-B2F9-4B9F-AA7B-99856B2AD78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D6C660-DBE1-4079-AD49-5963185133B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ADDFF3-9D6E-40DA-B68E-554A93EEA4E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2309D9-B1DA-4D9A-95E5-1049BBC0B26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791D50-4A6F-48BA-9B8B-B4BA3711AFF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C7A8F5-0B28-4DF2-827F-D10E02A96A3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4489A7-1927-4F91-AD1D-90A95220344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BAE530-4C8F-456E-B5BF-09425D0F1B4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D98ACE-08D3-4D6F-82E7-483FF57D129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7F5BE4-B34C-4147-A567-F34278524AF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D68739-3CFC-4D7B-A7FB-EA57D8A4F2A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4FEC3-9F89-4F11-A1F8-22F9886E267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8F9151-8764-453B-ADA5-63263E66577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48E6CD4-19AA-4975-A667-32CA7EE48E0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043D8-A01E-4565-84BC-70F48478C0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06C69C-96D5-487F-BBCC-97B7890CCD5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335A90-5B82-461A-8A19-2FA3D874816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D2ADF9-4A02-47AE-BA27-3719E0D14D4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2BBC34-F93F-4A98-AACB-5E9D8D4A8FC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B18D2A-38A4-40E3-BFB8-9231C56AA91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0C2EFF-2774-4FA5-B35D-DDB1ADD6B22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F1B6D4-7960-4F2F-B13E-BD7BD76C9B8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DA5D85-6560-48AF-AF10-F5A5FC5678C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0208B-BF0E-4C31-9853-CDEA0EA7018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E96441-B663-4C06-842E-684BEEE2FAC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A2E95B-205A-4344-897E-FC0C88854E5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9F4BB8-6FB8-41A1-8CE5-9DDFBA5EFED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56EBD4-BFB7-4843-A611-244210DD3E6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006933-7137-41AE-80F1-CF823DB5D72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76529A-4846-40B3-8551-4BF1A3DDE91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52F948-22C4-4900-A4F5-CE81DC885AB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02CF7-A185-41F8-8EEB-C87E9554B82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45C918-B58B-4908-A935-8F9B589CAAA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B80C9-9327-4308-A2F8-0C77238A98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EC071B-74D3-47C5-AC4D-509B98137EF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590F99-FA05-4F9E-B2C0-9B8C49F25BA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641550-61E7-4386-81C5-A1005B2D037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18568F-9528-43FA-A511-A4046E90101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24ECE7-13E7-43B5-8D4A-7FA4162D9F5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FCA1FE-9586-411F-8972-1BA766EDD60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12FE56-B6BF-4E2E-92CA-AF5B2659242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A921585-BFD0-4C52-81EF-ACF7717162FA}"/>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B7D911-62BB-4699-88C4-25F35835046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4F2F1E-F041-4019-BB21-03D06D18103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6EF7DB-1CA7-4D73-BA53-D8DD6857BA5A}"/>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CDBE11-9181-429D-AEC1-F434C60468E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37D1F3-41B6-4621-A0D8-4388DD8A766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EFCF5A-A430-4380-BCF4-32A3A2334157}"/>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5AE4AA-54B5-4CBC-9C75-25AC5CB51DE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F5B55F5-10CF-47AD-945C-D03940DE3FC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AC97D6-53DA-49FD-BB4C-0506BA33413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8FA7F82-A407-4CA2-8E54-5F9FBB1C8BE9}"/>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7B01AB-9D95-4FB3-A2BE-C46D2057D67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53A52F8E-5658-4300-AD9B-70219875E371}"/>
            </a:ext>
          </a:extLst>
        </xdr:cNvPr>
        <xdr:cNvCxnSpPr/>
      </xdr:nvCxnSpPr>
      <xdr:spPr>
        <a:xfrm flipV="1">
          <a:off x="4173855" y="5720715"/>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6DBF73A-FE53-43B8-9051-99D2D3894532}"/>
            </a:ext>
          </a:extLst>
        </xdr:cNvPr>
        <xdr:cNvSpPr txBox="1"/>
      </xdr:nvSpPr>
      <xdr:spPr>
        <a:xfrm>
          <a:off x="421259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35F6B43-35D9-4C90-8DD3-1441FBE253DF}"/>
            </a:ext>
          </a:extLst>
        </xdr:cNvPr>
        <xdr:cNvCxnSpPr/>
      </xdr:nvCxnSpPr>
      <xdr:spPr>
        <a:xfrm>
          <a:off x="411226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942D7C23-254F-41EF-9E4F-47A5DDAED54B}"/>
            </a:ext>
          </a:extLst>
        </xdr:cNvPr>
        <xdr:cNvSpPr txBox="1"/>
      </xdr:nvSpPr>
      <xdr:spPr>
        <a:xfrm>
          <a:off x="421259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80C5512A-F521-4CFA-98C2-0A32E52256E6}"/>
            </a:ext>
          </a:extLst>
        </xdr:cNvPr>
        <xdr:cNvCxnSpPr/>
      </xdr:nvCxnSpPr>
      <xdr:spPr>
        <a:xfrm>
          <a:off x="411226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F6741132-C5EB-4C82-9EBD-7192EEB2CF85}"/>
            </a:ext>
          </a:extLst>
        </xdr:cNvPr>
        <xdr:cNvSpPr txBox="1"/>
      </xdr:nvSpPr>
      <xdr:spPr>
        <a:xfrm>
          <a:off x="421259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F2C32472-3E2B-469A-975D-14D9F6474846}"/>
            </a:ext>
          </a:extLst>
        </xdr:cNvPr>
        <xdr:cNvSpPr/>
      </xdr:nvSpPr>
      <xdr:spPr>
        <a:xfrm>
          <a:off x="413131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742C0D71-A65D-4629-93C9-0FF3DDA35E0C}"/>
            </a:ext>
          </a:extLst>
        </xdr:cNvPr>
        <xdr:cNvSpPr/>
      </xdr:nvSpPr>
      <xdr:spPr>
        <a:xfrm>
          <a:off x="3388360" y="64033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95278031-3930-44CB-BD7D-5B1CEF51B6F7}"/>
            </a:ext>
          </a:extLst>
        </xdr:cNvPr>
        <xdr:cNvSpPr/>
      </xdr:nvSpPr>
      <xdr:spPr>
        <a:xfrm>
          <a:off x="2571750" y="62376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F6519A88-5514-4257-84F3-B90BABFA1E75}"/>
            </a:ext>
          </a:extLst>
        </xdr:cNvPr>
        <xdr:cNvSpPr/>
      </xdr:nvSpPr>
      <xdr:spPr>
        <a:xfrm>
          <a:off x="1774190" y="61937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7DCBA6F8-CECF-41CD-B689-B2F2AE8CBC5D}"/>
            </a:ext>
          </a:extLst>
        </xdr:cNvPr>
        <xdr:cNvSpPr/>
      </xdr:nvSpPr>
      <xdr:spPr>
        <a:xfrm>
          <a:off x="988060" y="61366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A2A62B-9CEB-463A-88E5-F215000FB3A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70A8D5-73C5-43F0-BDFE-C5851F24973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AE1570-1F04-4BC5-B20D-62572947FF7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B297F0-0021-4777-B702-3321D8A9C9C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EA4C42-1631-4F77-89F8-B3D73D271F2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10160</xdr:rowOff>
    </xdr:from>
    <xdr:to>
      <xdr:col>24</xdr:col>
      <xdr:colOff>114300</xdr:colOff>
      <xdr:row>41</xdr:row>
      <xdr:rowOff>111760</xdr:rowOff>
    </xdr:to>
    <xdr:sp macro="" textlink="">
      <xdr:nvSpPr>
        <xdr:cNvPr id="73" name="楕円 72">
          <a:extLst>
            <a:ext uri="{FF2B5EF4-FFF2-40B4-BE49-F238E27FC236}">
              <a16:creationId xmlns:a16="http://schemas.microsoft.com/office/drawing/2014/main" id="{C337C194-E934-4E20-A4CE-BA6CE8407527}"/>
            </a:ext>
          </a:extLst>
        </xdr:cNvPr>
        <xdr:cNvSpPr/>
      </xdr:nvSpPr>
      <xdr:spPr>
        <a:xfrm>
          <a:off x="4131310" y="7041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96537</xdr:rowOff>
    </xdr:from>
    <xdr:ext cx="405111" cy="259045"/>
    <xdr:sp macro="" textlink="">
      <xdr:nvSpPr>
        <xdr:cNvPr id="74" name="【道路】&#10;有形固定資産減価償却率該当値テキスト">
          <a:extLst>
            <a:ext uri="{FF2B5EF4-FFF2-40B4-BE49-F238E27FC236}">
              <a16:creationId xmlns:a16="http://schemas.microsoft.com/office/drawing/2014/main" id="{8C730B4C-F301-468E-A8BC-E786F7018EFB}"/>
            </a:ext>
          </a:extLst>
        </xdr:cNvPr>
        <xdr:cNvSpPr txBox="1"/>
      </xdr:nvSpPr>
      <xdr:spPr>
        <a:xfrm>
          <a:off x="421259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154940</xdr:rowOff>
    </xdr:from>
    <xdr:to>
      <xdr:col>20</xdr:col>
      <xdr:colOff>38100</xdr:colOff>
      <xdr:row>41</xdr:row>
      <xdr:rowOff>85090</xdr:rowOff>
    </xdr:to>
    <xdr:sp macro="" textlink="">
      <xdr:nvSpPr>
        <xdr:cNvPr id="75" name="楕円 74">
          <a:extLst>
            <a:ext uri="{FF2B5EF4-FFF2-40B4-BE49-F238E27FC236}">
              <a16:creationId xmlns:a16="http://schemas.microsoft.com/office/drawing/2014/main" id="{B813AC50-867E-460E-9F6F-17172A90F492}"/>
            </a:ext>
          </a:extLst>
        </xdr:cNvPr>
        <xdr:cNvSpPr/>
      </xdr:nvSpPr>
      <xdr:spPr>
        <a:xfrm>
          <a:off x="3388360" y="7012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60960</xdr:rowOff>
    </xdr:to>
    <xdr:cxnSp macro="">
      <xdr:nvCxnSpPr>
        <xdr:cNvPr id="76" name="直線コネクタ 75">
          <a:extLst>
            <a:ext uri="{FF2B5EF4-FFF2-40B4-BE49-F238E27FC236}">
              <a16:creationId xmlns:a16="http://schemas.microsoft.com/office/drawing/2014/main" id="{1C66BCCB-A389-4778-8615-3AD2C3D55DC4}"/>
            </a:ext>
          </a:extLst>
        </xdr:cNvPr>
        <xdr:cNvCxnSpPr/>
      </xdr:nvCxnSpPr>
      <xdr:spPr>
        <a:xfrm>
          <a:off x="3431540" y="706374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F9948807-E993-4CDF-B829-4FF339CBA37D}"/>
            </a:ext>
          </a:extLst>
        </xdr:cNvPr>
        <xdr:cNvSpPr/>
      </xdr:nvSpPr>
      <xdr:spPr>
        <a:xfrm>
          <a:off x="257175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34290</xdr:rowOff>
    </xdr:to>
    <xdr:cxnSp macro="">
      <xdr:nvCxnSpPr>
        <xdr:cNvPr id="78" name="直線コネクタ 77">
          <a:extLst>
            <a:ext uri="{FF2B5EF4-FFF2-40B4-BE49-F238E27FC236}">
              <a16:creationId xmlns:a16="http://schemas.microsoft.com/office/drawing/2014/main" id="{2E829E30-9F5C-418D-8D63-4FF0636CBCFB}"/>
            </a:ext>
          </a:extLst>
        </xdr:cNvPr>
        <xdr:cNvCxnSpPr/>
      </xdr:nvCxnSpPr>
      <xdr:spPr>
        <a:xfrm>
          <a:off x="2626360" y="704469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124460</xdr:rowOff>
    </xdr:from>
    <xdr:to>
      <xdr:col>10</xdr:col>
      <xdr:colOff>165100</xdr:colOff>
      <xdr:row>41</xdr:row>
      <xdr:rowOff>54610</xdr:rowOff>
    </xdr:to>
    <xdr:sp macro="" textlink="">
      <xdr:nvSpPr>
        <xdr:cNvPr id="79" name="楕円 78">
          <a:extLst>
            <a:ext uri="{FF2B5EF4-FFF2-40B4-BE49-F238E27FC236}">
              <a16:creationId xmlns:a16="http://schemas.microsoft.com/office/drawing/2014/main" id="{9014924B-BB41-4505-8CE6-DB533E8BFBCC}"/>
            </a:ext>
          </a:extLst>
        </xdr:cNvPr>
        <xdr:cNvSpPr/>
      </xdr:nvSpPr>
      <xdr:spPr>
        <a:xfrm>
          <a:off x="1774190" y="6984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19050</xdr:rowOff>
    </xdr:to>
    <xdr:cxnSp macro="">
      <xdr:nvCxnSpPr>
        <xdr:cNvPr id="80" name="直線コネクタ 79">
          <a:extLst>
            <a:ext uri="{FF2B5EF4-FFF2-40B4-BE49-F238E27FC236}">
              <a16:creationId xmlns:a16="http://schemas.microsoft.com/office/drawing/2014/main" id="{5BFA805D-48B6-431C-99A0-C92D77C016F7}"/>
            </a:ext>
          </a:extLst>
        </xdr:cNvPr>
        <xdr:cNvCxnSpPr/>
      </xdr:nvCxnSpPr>
      <xdr:spPr>
        <a:xfrm>
          <a:off x="1828800" y="703516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1" name="楕円 80">
          <a:extLst>
            <a:ext uri="{FF2B5EF4-FFF2-40B4-BE49-F238E27FC236}">
              <a16:creationId xmlns:a16="http://schemas.microsoft.com/office/drawing/2014/main" id="{61A49236-FB43-4934-91EB-2D2D24C40E3D}"/>
            </a:ext>
          </a:extLst>
        </xdr:cNvPr>
        <xdr:cNvSpPr/>
      </xdr:nvSpPr>
      <xdr:spPr>
        <a:xfrm>
          <a:off x="988060" y="69615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41</xdr:row>
      <xdr:rowOff>3810</xdr:rowOff>
    </xdr:to>
    <xdr:cxnSp macro="">
      <xdr:nvCxnSpPr>
        <xdr:cNvPr id="82" name="直線コネクタ 81">
          <a:extLst>
            <a:ext uri="{FF2B5EF4-FFF2-40B4-BE49-F238E27FC236}">
              <a16:creationId xmlns:a16="http://schemas.microsoft.com/office/drawing/2014/main" id="{8F9B533C-6D96-4551-8CB0-92C144516040}"/>
            </a:ext>
          </a:extLst>
        </xdr:cNvPr>
        <xdr:cNvCxnSpPr/>
      </xdr:nvCxnSpPr>
      <xdr:spPr>
        <a:xfrm>
          <a:off x="1031240" y="701611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280E665B-5F2C-4CBA-B092-77C913B9B76A}"/>
            </a:ext>
          </a:extLst>
        </xdr:cNvPr>
        <xdr:cNvSpPr txBox="1"/>
      </xdr:nvSpPr>
      <xdr:spPr>
        <a:xfrm>
          <a:off x="32391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F74ED82F-89AD-4BDA-B577-2D9B137B048E}"/>
            </a:ext>
          </a:extLst>
        </xdr:cNvPr>
        <xdr:cNvSpPr txBox="1"/>
      </xdr:nvSpPr>
      <xdr:spPr>
        <a:xfrm>
          <a:off x="2439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B58584AA-3D5E-46ED-8490-BF93ED3DC7FE}"/>
            </a:ext>
          </a:extLst>
        </xdr:cNvPr>
        <xdr:cNvSpPr txBox="1"/>
      </xdr:nvSpPr>
      <xdr:spPr>
        <a:xfrm>
          <a:off x="164148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09B40A7D-B180-41D4-A756-D939322371B2}"/>
            </a:ext>
          </a:extLst>
        </xdr:cNvPr>
        <xdr:cNvSpPr txBox="1"/>
      </xdr:nvSpPr>
      <xdr:spPr>
        <a:xfrm>
          <a:off x="85535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E0F72DCA-003E-4DB9-8EED-B6E0D63C9729}"/>
            </a:ext>
          </a:extLst>
        </xdr:cNvPr>
        <xdr:cNvSpPr txBox="1"/>
      </xdr:nvSpPr>
      <xdr:spPr>
        <a:xfrm>
          <a:off x="32391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F57E450A-2755-4D68-9AB7-EF41BD072BFF}"/>
            </a:ext>
          </a:extLst>
        </xdr:cNvPr>
        <xdr:cNvSpPr txBox="1"/>
      </xdr:nvSpPr>
      <xdr:spPr>
        <a:xfrm>
          <a:off x="2439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AD105CE-7817-402A-A977-5B9C35CD77BC}"/>
            </a:ext>
          </a:extLst>
        </xdr:cNvPr>
        <xdr:cNvSpPr txBox="1"/>
      </xdr:nvSpPr>
      <xdr:spPr>
        <a:xfrm>
          <a:off x="164148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80FE929E-EA9D-4B53-9549-A69AF0372404}"/>
            </a:ext>
          </a:extLst>
        </xdr:cNvPr>
        <xdr:cNvSpPr txBox="1"/>
      </xdr:nvSpPr>
      <xdr:spPr>
        <a:xfrm>
          <a:off x="85535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BE75D3-ABEB-47DF-AC80-23C347AD16A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C11EFF3-4CB7-4E75-B039-46C928C441E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E011AB9-AED0-4AB5-9919-EB57628C5CF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196456-1FBF-480C-9299-553810BFB02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9A29F2-BA70-4A11-A463-B53FC3652EE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1DA603F-94C1-4256-A6BC-DFF1CFE7683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264922-53A7-474F-B422-BD916A5656B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5F0874-AD37-49DA-B9F1-A181B31FF5C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B13A17-8AA2-4555-9D9B-3977CA7C304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BC39ED-270C-4003-93A3-F976556261B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F75604C-1F17-40FA-90F0-860E4A2A3A2A}"/>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1FFDFA1-2525-40CF-A3B7-06EE6A172FE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B9CC9724-E877-4A45-925C-FD6197FB4062}"/>
            </a:ext>
          </a:extLst>
        </xdr:cNvPr>
        <xdr:cNvSpPr txBox="1"/>
      </xdr:nvSpPr>
      <xdr:spPr>
        <a:xfrm>
          <a:off x="548596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2797C2-6CF7-4A60-8904-730B5C77C413}"/>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23913CCB-1617-471C-89E8-072C3FEDE31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EAACC66-A503-42B0-9CBA-CF66A3CB5AC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49DC5D2-3329-49C8-A0DB-13B6069AF468}"/>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556664D-F052-4C10-814B-60B60A5A4C7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2DBFCD8-E0D0-4232-9FEA-B44909AF0289}"/>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E6E2FB3-F6F8-4C7E-B768-96EF4810C88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AE8F037-E584-4D81-9C2C-82317027B018}"/>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8BE5F7E-4458-4ACF-A9D0-6893565988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9E086BA2-57B0-405B-923C-62D337CF3BA8}"/>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20BFD70-5418-4DF8-8544-8CB89AF8889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1F32B62A-3BA6-4603-A923-43D767676429}"/>
            </a:ext>
          </a:extLst>
        </xdr:cNvPr>
        <xdr:cNvCxnSpPr/>
      </xdr:nvCxnSpPr>
      <xdr:spPr>
        <a:xfrm flipV="1">
          <a:off x="9429115" y="5916358"/>
          <a:ext cx="0" cy="141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B1038601-59B3-40E2-B957-ED60B59E5CD6}"/>
            </a:ext>
          </a:extLst>
        </xdr:cNvPr>
        <xdr:cNvSpPr txBox="1"/>
      </xdr:nvSpPr>
      <xdr:spPr>
        <a:xfrm>
          <a:off x="9467850" y="73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BEC1E748-8FD7-4C80-B066-490F2CBD4DB3}"/>
            </a:ext>
          </a:extLst>
        </xdr:cNvPr>
        <xdr:cNvCxnSpPr/>
      </xdr:nvCxnSpPr>
      <xdr:spPr>
        <a:xfrm>
          <a:off x="9356090" y="733186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CAA3FD78-125E-40F2-A7D3-FF28876F9738}"/>
            </a:ext>
          </a:extLst>
        </xdr:cNvPr>
        <xdr:cNvSpPr txBox="1"/>
      </xdr:nvSpPr>
      <xdr:spPr>
        <a:xfrm>
          <a:off x="9467850" y="568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7A30F838-7D29-4B18-A9BC-510DDD5B389E}"/>
            </a:ext>
          </a:extLst>
        </xdr:cNvPr>
        <xdr:cNvCxnSpPr/>
      </xdr:nvCxnSpPr>
      <xdr:spPr>
        <a:xfrm>
          <a:off x="9356090" y="59163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9A025193-0FAE-4EF9-9C26-EB363BA4FF29}"/>
            </a:ext>
          </a:extLst>
        </xdr:cNvPr>
        <xdr:cNvSpPr txBox="1"/>
      </xdr:nvSpPr>
      <xdr:spPr>
        <a:xfrm>
          <a:off x="9467850" y="68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7DD56545-87A8-45CB-B645-41D1D75C7207}"/>
            </a:ext>
          </a:extLst>
        </xdr:cNvPr>
        <xdr:cNvSpPr/>
      </xdr:nvSpPr>
      <xdr:spPr>
        <a:xfrm>
          <a:off x="9394190" y="68268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2ACD072D-B582-4DDE-8866-4BF0D50627F1}"/>
            </a:ext>
          </a:extLst>
        </xdr:cNvPr>
        <xdr:cNvSpPr/>
      </xdr:nvSpPr>
      <xdr:spPr>
        <a:xfrm>
          <a:off x="8632190" y="68424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6354E790-AF8B-4BEC-9B26-7B0AA2014E35}"/>
            </a:ext>
          </a:extLst>
        </xdr:cNvPr>
        <xdr:cNvSpPr/>
      </xdr:nvSpPr>
      <xdr:spPr>
        <a:xfrm>
          <a:off x="7846060" y="68610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9790EB5B-8933-4255-92A2-EE70C840DFA2}"/>
            </a:ext>
          </a:extLst>
        </xdr:cNvPr>
        <xdr:cNvSpPr/>
      </xdr:nvSpPr>
      <xdr:spPr>
        <a:xfrm>
          <a:off x="7029450" y="687109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A99E0440-B613-4BDA-9921-48FB4C52D871}"/>
            </a:ext>
          </a:extLst>
        </xdr:cNvPr>
        <xdr:cNvSpPr/>
      </xdr:nvSpPr>
      <xdr:spPr>
        <a:xfrm>
          <a:off x="6231890" y="687433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2AAC87-8C6F-4CC7-B0CF-F0CB5980B79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B84006-A18A-4BFB-AF6E-196F44E54E4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DBB3B4-4568-48D7-8725-A3A1548A64D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763B923-B006-4A04-99DC-A88588D903A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0D936E2-A4E5-45CD-81A4-F7A76986590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71139</xdr:rowOff>
    </xdr:from>
    <xdr:to>
      <xdr:col>55</xdr:col>
      <xdr:colOff>50800</xdr:colOff>
      <xdr:row>39</xdr:row>
      <xdr:rowOff>1289</xdr:rowOff>
    </xdr:to>
    <xdr:sp macro="" textlink="">
      <xdr:nvSpPr>
        <xdr:cNvPr id="131" name="楕円 130">
          <a:extLst>
            <a:ext uri="{FF2B5EF4-FFF2-40B4-BE49-F238E27FC236}">
              <a16:creationId xmlns:a16="http://schemas.microsoft.com/office/drawing/2014/main" id="{6A9748C5-F694-42E0-9160-CB2C90F41EDA}"/>
            </a:ext>
          </a:extLst>
        </xdr:cNvPr>
        <xdr:cNvSpPr/>
      </xdr:nvSpPr>
      <xdr:spPr>
        <a:xfrm>
          <a:off x="9394190" y="65843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94016</xdr:rowOff>
    </xdr:from>
    <xdr:ext cx="534377" cy="259045"/>
    <xdr:sp macro="" textlink="">
      <xdr:nvSpPr>
        <xdr:cNvPr id="132" name="【道路】&#10;一人当たり延長該当値テキスト">
          <a:extLst>
            <a:ext uri="{FF2B5EF4-FFF2-40B4-BE49-F238E27FC236}">
              <a16:creationId xmlns:a16="http://schemas.microsoft.com/office/drawing/2014/main" id="{82A46C4F-519A-420E-A69E-C34958517231}"/>
            </a:ext>
          </a:extLst>
        </xdr:cNvPr>
        <xdr:cNvSpPr txBox="1"/>
      </xdr:nvSpPr>
      <xdr:spPr>
        <a:xfrm>
          <a:off x="9467850" y="64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98799</xdr:rowOff>
    </xdr:from>
    <xdr:to>
      <xdr:col>50</xdr:col>
      <xdr:colOff>165100</xdr:colOff>
      <xdr:row>39</xdr:row>
      <xdr:rowOff>28949</xdr:rowOff>
    </xdr:to>
    <xdr:sp macro="" textlink="">
      <xdr:nvSpPr>
        <xdr:cNvPr id="133" name="楕円 132">
          <a:extLst>
            <a:ext uri="{FF2B5EF4-FFF2-40B4-BE49-F238E27FC236}">
              <a16:creationId xmlns:a16="http://schemas.microsoft.com/office/drawing/2014/main" id="{53A52B48-E96D-49C4-85C3-58AED440DD08}"/>
            </a:ext>
          </a:extLst>
        </xdr:cNvPr>
        <xdr:cNvSpPr/>
      </xdr:nvSpPr>
      <xdr:spPr>
        <a:xfrm>
          <a:off x="8632190" y="66100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121939</xdr:rowOff>
    </xdr:from>
    <xdr:to>
      <xdr:col>55</xdr:col>
      <xdr:colOff>0</xdr:colOff>
      <xdr:row>38</xdr:row>
      <xdr:rowOff>149599</xdr:rowOff>
    </xdr:to>
    <xdr:cxnSp macro="">
      <xdr:nvCxnSpPr>
        <xdr:cNvPr id="134" name="直線コネクタ 133">
          <a:extLst>
            <a:ext uri="{FF2B5EF4-FFF2-40B4-BE49-F238E27FC236}">
              <a16:creationId xmlns:a16="http://schemas.microsoft.com/office/drawing/2014/main" id="{0422BAF3-0662-4289-890C-061982319F7F}"/>
            </a:ext>
          </a:extLst>
        </xdr:cNvPr>
        <xdr:cNvCxnSpPr/>
      </xdr:nvCxnSpPr>
      <xdr:spPr>
        <a:xfrm flipV="1">
          <a:off x="8686800" y="6638944"/>
          <a:ext cx="74295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116421</xdr:rowOff>
    </xdr:from>
    <xdr:to>
      <xdr:col>46</xdr:col>
      <xdr:colOff>38100</xdr:colOff>
      <xdr:row>39</xdr:row>
      <xdr:rowOff>46571</xdr:rowOff>
    </xdr:to>
    <xdr:sp macro="" textlink="">
      <xdr:nvSpPr>
        <xdr:cNvPr id="135" name="楕円 134">
          <a:extLst>
            <a:ext uri="{FF2B5EF4-FFF2-40B4-BE49-F238E27FC236}">
              <a16:creationId xmlns:a16="http://schemas.microsoft.com/office/drawing/2014/main" id="{002CAACB-73E4-4E77-A25E-1114C3EA9D57}"/>
            </a:ext>
          </a:extLst>
        </xdr:cNvPr>
        <xdr:cNvSpPr/>
      </xdr:nvSpPr>
      <xdr:spPr>
        <a:xfrm>
          <a:off x="7846060" y="66315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149599</xdr:rowOff>
    </xdr:from>
    <xdr:to>
      <xdr:col>50</xdr:col>
      <xdr:colOff>114300</xdr:colOff>
      <xdr:row>38</xdr:row>
      <xdr:rowOff>167221</xdr:rowOff>
    </xdr:to>
    <xdr:cxnSp macro="">
      <xdr:nvCxnSpPr>
        <xdr:cNvPr id="136" name="直線コネクタ 135">
          <a:extLst>
            <a:ext uri="{FF2B5EF4-FFF2-40B4-BE49-F238E27FC236}">
              <a16:creationId xmlns:a16="http://schemas.microsoft.com/office/drawing/2014/main" id="{4A91C3DC-E2E1-432E-A3CB-D3CCB68D29E3}"/>
            </a:ext>
          </a:extLst>
        </xdr:cNvPr>
        <xdr:cNvCxnSpPr/>
      </xdr:nvCxnSpPr>
      <xdr:spPr>
        <a:xfrm flipV="1">
          <a:off x="7889240" y="6664699"/>
          <a:ext cx="79756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136137</xdr:rowOff>
    </xdr:from>
    <xdr:to>
      <xdr:col>41</xdr:col>
      <xdr:colOff>101600</xdr:colOff>
      <xdr:row>39</xdr:row>
      <xdr:rowOff>66287</xdr:rowOff>
    </xdr:to>
    <xdr:sp macro="" textlink="">
      <xdr:nvSpPr>
        <xdr:cNvPr id="137" name="楕円 136">
          <a:extLst>
            <a:ext uri="{FF2B5EF4-FFF2-40B4-BE49-F238E27FC236}">
              <a16:creationId xmlns:a16="http://schemas.microsoft.com/office/drawing/2014/main" id="{AE00AC50-E32D-4C80-B92F-0BFAC79651A5}"/>
            </a:ext>
          </a:extLst>
        </xdr:cNvPr>
        <xdr:cNvSpPr/>
      </xdr:nvSpPr>
      <xdr:spPr>
        <a:xfrm>
          <a:off x="7029450" y="66474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167221</xdr:rowOff>
    </xdr:from>
    <xdr:to>
      <xdr:col>45</xdr:col>
      <xdr:colOff>177800</xdr:colOff>
      <xdr:row>39</xdr:row>
      <xdr:rowOff>15487</xdr:rowOff>
    </xdr:to>
    <xdr:cxnSp macro="">
      <xdr:nvCxnSpPr>
        <xdr:cNvPr id="138" name="直線コネクタ 137">
          <a:extLst>
            <a:ext uri="{FF2B5EF4-FFF2-40B4-BE49-F238E27FC236}">
              <a16:creationId xmlns:a16="http://schemas.microsoft.com/office/drawing/2014/main" id="{E1C45592-163D-42F9-8F4E-94667B38C344}"/>
            </a:ext>
          </a:extLst>
        </xdr:cNvPr>
        <xdr:cNvCxnSpPr/>
      </xdr:nvCxnSpPr>
      <xdr:spPr>
        <a:xfrm flipV="1">
          <a:off x="7084060" y="6686131"/>
          <a:ext cx="80518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155169</xdr:rowOff>
    </xdr:from>
    <xdr:to>
      <xdr:col>36</xdr:col>
      <xdr:colOff>165100</xdr:colOff>
      <xdr:row>39</xdr:row>
      <xdr:rowOff>85319</xdr:rowOff>
    </xdr:to>
    <xdr:sp macro="" textlink="">
      <xdr:nvSpPr>
        <xdr:cNvPr id="139" name="楕円 138">
          <a:extLst>
            <a:ext uri="{FF2B5EF4-FFF2-40B4-BE49-F238E27FC236}">
              <a16:creationId xmlns:a16="http://schemas.microsoft.com/office/drawing/2014/main" id="{4D8F749B-B834-4B35-BC64-6067C8C71AC5}"/>
            </a:ext>
          </a:extLst>
        </xdr:cNvPr>
        <xdr:cNvSpPr/>
      </xdr:nvSpPr>
      <xdr:spPr>
        <a:xfrm>
          <a:off x="6231890" y="66702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15487</xdr:rowOff>
    </xdr:from>
    <xdr:to>
      <xdr:col>41</xdr:col>
      <xdr:colOff>50800</xdr:colOff>
      <xdr:row>39</xdr:row>
      <xdr:rowOff>34519</xdr:rowOff>
    </xdr:to>
    <xdr:cxnSp macro="">
      <xdr:nvCxnSpPr>
        <xdr:cNvPr id="140" name="直線コネクタ 139">
          <a:extLst>
            <a:ext uri="{FF2B5EF4-FFF2-40B4-BE49-F238E27FC236}">
              <a16:creationId xmlns:a16="http://schemas.microsoft.com/office/drawing/2014/main" id="{37E131DD-D9B8-4C84-9576-46FAC70C8BA8}"/>
            </a:ext>
          </a:extLst>
        </xdr:cNvPr>
        <xdr:cNvCxnSpPr/>
      </xdr:nvCxnSpPr>
      <xdr:spPr>
        <a:xfrm flipV="1">
          <a:off x="6286500" y="6705847"/>
          <a:ext cx="79756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8E61DFE6-1159-4439-A134-DE79441B41CB}"/>
            </a:ext>
          </a:extLst>
        </xdr:cNvPr>
        <xdr:cNvSpPr txBox="1"/>
      </xdr:nvSpPr>
      <xdr:spPr>
        <a:xfrm>
          <a:off x="842215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7F9C95CE-23A3-49D3-8CFA-91737067C82C}"/>
            </a:ext>
          </a:extLst>
        </xdr:cNvPr>
        <xdr:cNvSpPr txBox="1"/>
      </xdr:nvSpPr>
      <xdr:spPr>
        <a:xfrm>
          <a:off x="7641101" y="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103915</xdr:rowOff>
    </xdr:from>
    <xdr:ext cx="534377" cy="259045"/>
    <xdr:sp macro="" textlink="">
      <xdr:nvSpPr>
        <xdr:cNvPr id="143" name="n_3aveValue【道路】&#10;一人当たり延長">
          <a:extLst>
            <a:ext uri="{FF2B5EF4-FFF2-40B4-BE49-F238E27FC236}">
              <a16:creationId xmlns:a16="http://schemas.microsoft.com/office/drawing/2014/main" id="{397B5D5D-DD8C-4917-83A9-A916A20C7F56}"/>
            </a:ext>
          </a:extLst>
        </xdr:cNvPr>
        <xdr:cNvSpPr txBox="1"/>
      </xdr:nvSpPr>
      <xdr:spPr>
        <a:xfrm>
          <a:off x="6854971" y="69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112869</xdr:rowOff>
    </xdr:from>
    <xdr:ext cx="534377" cy="259045"/>
    <xdr:sp macro="" textlink="">
      <xdr:nvSpPr>
        <xdr:cNvPr id="144" name="n_4aveValue【道路】&#10;一人当たり延長">
          <a:extLst>
            <a:ext uri="{FF2B5EF4-FFF2-40B4-BE49-F238E27FC236}">
              <a16:creationId xmlns:a16="http://schemas.microsoft.com/office/drawing/2014/main" id="{DABE5D5C-775C-4E40-ABB6-32194D56FDB6}"/>
            </a:ext>
          </a:extLst>
        </xdr:cNvPr>
        <xdr:cNvSpPr txBox="1"/>
      </xdr:nvSpPr>
      <xdr:spPr>
        <a:xfrm>
          <a:off x="603836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45477</xdr:rowOff>
    </xdr:from>
    <xdr:ext cx="534377" cy="259045"/>
    <xdr:sp macro="" textlink="">
      <xdr:nvSpPr>
        <xdr:cNvPr id="145" name="n_1mainValue【道路】&#10;一人当たり延長">
          <a:extLst>
            <a:ext uri="{FF2B5EF4-FFF2-40B4-BE49-F238E27FC236}">
              <a16:creationId xmlns:a16="http://schemas.microsoft.com/office/drawing/2014/main" id="{A9F2F526-9A07-42CC-B8E9-5930E121D118}"/>
            </a:ext>
          </a:extLst>
        </xdr:cNvPr>
        <xdr:cNvSpPr txBox="1"/>
      </xdr:nvSpPr>
      <xdr:spPr>
        <a:xfrm>
          <a:off x="8422151" y="6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63098</xdr:rowOff>
    </xdr:from>
    <xdr:ext cx="534377" cy="259045"/>
    <xdr:sp macro="" textlink="">
      <xdr:nvSpPr>
        <xdr:cNvPr id="146" name="n_2mainValue【道路】&#10;一人当たり延長">
          <a:extLst>
            <a:ext uri="{FF2B5EF4-FFF2-40B4-BE49-F238E27FC236}">
              <a16:creationId xmlns:a16="http://schemas.microsoft.com/office/drawing/2014/main" id="{59320E70-2F89-46C5-9489-979256501584}"/>
            </a:ext>
          </a:extLst>
        </xdr:cNvPr>
        <xdr:cNvSpPr txBox="1"/>
      </xdr:nvSpPr>
      <xdr:spPr>
        <a:xfrm>
          <a:off x="7641101" y="64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82815</xdr:rowOff>
    </xdr:from>
    <xdr:ext cx="534377" cy="259045"/>
    <xdr:sp macro="" textlink="">
      <xdr:nvSpPr>
        <xdr:cNvPr id="147" name="n_3mainValue【道路】&#10;一人当たり延長">
          <a:extLst>
            <a:ext uri="{FF2B5EF4-FFF2-40B4-BE49-F238E27FC236}">
              <a16:creationId xmlns:a16="http://schemas.microsoft.com/office/drawing/2014/main" id="{EBE3C8D1-ABBE-4D70-8617-5B54E5BF8372}"/>
            </a:ext>
          </a:extLst>
        </xdr:cNvPr>
        <xdr:cNvSpPr txBox="1"/>
      </xdr:nvSpPr>
      <xdr:spPr>
        <a:xfrm>
          <a:off x="685497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101845</xdr:rowOff>
    </xdr:from>
    <xdr:ext cx="534377" cy="259045"/>
    <xdr:sp macro="" textlink="">
      <xdr:nvSpPr>
        <xdr:cNvPr id="148" name="n_4mainValue【道路】&#10;一人当たり延長">
          <a:extLst>
            <a:ext uri="{FF2B5EF4-FFF2-40B4-BE49-F238E27FC236}">
              <a16:creationId xmlns:a16="http://schemas.microsoft.com/office/drawing/2014/main" id="{C98ADF8A-0716-4C73-B866-C2E7FC2C5B23}"/>
            </a:ext>
          </a:extLst>
        </xdr:cNvPr>
        <xdr:cNvSpPr txBox="1"/>
      </xdr:nvSpPr>
      <xdr:spPr>
        <a:xfrm>
          <a:off x="6038361" y="6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CBA6D4-CEAD-468B-8719-1A93BCBCDE5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2E7A88-EE7E-44E3-8111-F51E016EAA9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DC6AE1D-F580-43B3-B6EB-C8E205A8218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FC3F0D0-C3A3-48D0-BCC8-749C6353A9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FCC5956-B561-405B-9B52-7BF04BFAF00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DEE7200-F5E6-4F54-A610-881A668CAB0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D7CDC9D-C17F-49F0-817D-68C0B38C9F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70DDE3-B97C-4F9B-9225-0CF571E5925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A1705FE-9B37-4B14-A443-56FD7A1DE25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4F7083A-AB21-44D3-A68C-DD0B891D8D3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C87EA82-68F3-4B16-86A3-817A419D19F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BF2DD0E-5201-4821-B48C-847E9EDE4A7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7AD8E17-96AF-498B-B557-DB101E7573D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910BB42-CC7E-491D-9D8A-858EB0E2103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0105CB4-35CD-4B04-81B7-67712A1C5E2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C51F57A-43C3-4875-AE9D-74ED9B29172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3CE116B-3AF9-4BAE-BDF5-69A680C6ADC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E27EC66-286B-46A0-A0DF-5C7CF47C0CB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C087471-925A-4DC5-B5F0-2F6EEE0BCCB1}"/>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781E076-FC9A-4DE0-BECC-E28D5A839AF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58806B5-695C-4434-BFD1-67DF5F925C8D}"/>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83C9153-2AC1-482D-8B58-7A2306B1E5B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91EA9B1-2BBA-4E70-A771-CB7438706B5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6BDE9F4-4559-49C8-8EA9-C5D78D4C365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5C2E0097-9F05-4E32-8E41-0D6F58DD3E28}"/>
            </a:ext>
          </a:extLst>
        </xdr:cNvPr>
        <xdr:cNvCxnSpPr/>
      </xdr:nvCxnSpPr>
      <xdr:spPr>
        <a:xfrm flipV="1">
          <a:off x="417385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7C2A254-14E9-4FA5-8B01-872C605371E9}"/>
            </a:ext>
          </a:extLst>
        </xdr:cNvPr>
        <xdr:cNvSpPr txBox="1"/>
      </xdr:nvSpPr>
      <xdr:spPr>
        <a:xfrm>
          <a:off x="421259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2611DDD7-29F0-4C6F-B086-4658291188B1}"/>
            </a:ext>
          </a:extLst>
        </xdr:cNvPr>
        <xdr:cNvCxnSpPr/>
      </xdr:nvCxnSpPr>
      <xdr:spPr>
        <a:xfrm>
          <a:off x="41122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631FB823-2C91-4306-B3F8-D6BF4FB830D6}"/>
            </a:ext>
          </a:extLst>
        </xdr:cNvPr>
        <xdr:cNvSpPr txBox="1"/>
      </xdr:nvSpPr>
      <xdr:spPr>
        <a:xfrm>
          <a:off x="421259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AA8F00ED-AF0D-4813-B045-06C84B1606F2}"/>
            </a:ext>
          </a:extLst>
        </xdr:cNvPr>
        <xdr:cNvCxnSpPr/>
      </xdr:nvCxnSpPr>
      <xdr:spPr>
        <a:xfrm>
          <a:off x="4112260" y="977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5737AD8-33DB-4809-A6B3-424FCEF2AB66}"/>
            </a:ext>
          </a:extLst>
        </xdr:cNvPr>
        <xdr:cNvSpPr txBox="1"/>
      </xdr:nvSpPr>
      <xdr:spPr>
        <a:xfrm>
          <a:off x="421259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79354D1D-3278-40CC-B0B9-D1A11252DD23}"/>
            </a:ext>
          </a:extLst>
        </xdr:cNvPr>
        <xdr:cNvSpPr/>
      </xdr:nvSpPr>
      <xdr:spPr>
        <a:xfrm>
          <a:off x="413131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15DE22E-9410-412C-BA65-31B649814CF7}"/>
            </a:ext>
          </a:extLst>
        </xdr:cNvPr>
        <xdr:cNvSpPr/>
      </xdr:nvSpPr>
      <xdr:spPr>
        <a:xfrm>
          <a:off x="3388360" y="1027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31EAAC7-8370-4F2D-AAA1-560A196BD2D0}"/>
            </a:ext>
          </a:extLst>
        </xdr:cNvPr>
        <xdr:cNvSpPr/>
      </xdr:nvSpPr>
      <xdr:spPr>
        <a:xfrm>
          <a:off x="2571750" y="1022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5BED2A10-F30A-4C9F-96F5-FBFDD1FC3B71}"/>
            </a:ext>
          </a:extLst>
        </xdr:cNvPr>
        <xdr:cNvSpPr/>
      </xdr:nvSpPr>
      <xdr:spPr>
        <a:xfrm>
          <a:off x="1774190" y="10171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4E0D60C7-3A97-4085-B8C9-5FE178C7E80F}"/>
            </a:ext>
          </a:extLst>
        </xdr:cNvPr>
        <xdr:cNvSpPr/>
      </xdr:nvSpPr>
      <xdr:spPr>
        <a:xfrm>
          <a:off x="988060" y="1013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EF42FC-657E-4AD8-B108-7F220FFE727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4D936B-ACCB-411B-A0C8-37273D18F0E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886AE5-BF91-45AC-AC09-AE6BE9B8AE0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18D442-09EF-410F-A3DC-10BD8B8D70A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64A6F8-A640-4E37-BD2C-67B84BB97BD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89" name="楕円 188">
          <a:extLst>
            <a:ext uri="{FF2B5EF4-FFF2-40B4-BE49-F238E27FC236}">
              <a16:creationId xmlns:a16="http://schemas.microsoft.com/office/drawing/2014/main" id="{71B9BB6D-F3A5-4313-A5FC-BABEA39F13E7}"/>
            </a:ext>
          </a:extLst>
        </xdr:cNvPr>
        <xdr:cNvSpPr/>
      </xdr:nvSpPr>
      <xdr:spPr>
        <a:xfrm>
          <a:off x="4131310" y="1062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3C604D3-6349-4778-9B6D-A84FB6D51F2F}"/>
            </a:ext>
          </a:extLst>
        </xdr:cNvPr>
        <xdr:cNvSpPr txBox="1"/>
      </xdr:nvSpPr>
      <xdr:spPr>
        <a:xfrm>
          <a:off x="421259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1" name="楕円 190">
          <a:extLst>
            <a:ext uri="{FF2B5EF4-FFF2-40B4-BE49-F238E27FC236}">
              <a16:creationId xmlns:a16="http://schemas.microsoft.com/office/drawing/2014/main" id="{47A64C96-F668-47BF-97A5-FB6A5998D78B}"/>
            </a:ext>
          </a:extLst>
        </xdr:cNvPr>
        <xdr:cNvSpPr/>
      </xdr:nvSpPr>
      <xdr:spPr>
        <a:xfrm>
          <a:off x="33883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41910</xdr:rowOff>
    </xdr:to>
    <xdr:cxnSp macro="">
      <xdr:nvCxnSpPr>
        <xdr:cNvPr id="192" name="直線コネクタ 191">
          <a:extLst>
            <a:ext uri="{FF2B5EF4-FFF2-40B4-BE49-F238E27FC236}">
              <a16:creationId xmlns:a16="http://schemas.microsoft.com/office/drawing/2014/main" id="{7299FE5C-575D-4FA1-81A0-7D4B9A590163}"/>
            </a:ext>
          </a:extLst>
        </xdr:cNvPr>
        <xdr:cNvCxnSpPr/>
      </xdr:nvCxnSpPr>
      <xdr:spPr>
        <a:xfrm>
          <a:off x="3431540" y="1064895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93" name="楕円 192">
          <a:extLst>
            <a:ext uri="{FF2B5EF4-FFF2-40B4-BE49-F238E27FC236}">
              <a16:creationId xmlns:a16="http://schemas.microsoft.com/office/drawing/2014/main" id="{CB858726-A059-469E-B6F1-5F0AD524180C}"/>
            </a:ext>
          </a:extLst>
        </xdr:cNvPr>
        <xdr:cNvSpPr/>
      </xdr:nvSpPr>
      <xdr:spPr>
        <a:xfrm>
          <a:off x="2571750" y="10584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22860</xdr:rowOff>
    </xdr:to>
    <xdr:cxnSp macro="">
      <xdr:nvCxnSpPr>
        <xdr:cNvPr id="194" name="直線コネクタ 193">
          <a:extLst>
            <a:ext uri="{FF2B5EF4-FFF2-40B4-BE49-F238E27FC236}">
              <a16:creationId xmlns:a16="http://schemas.microsoft.com/office/drawing/2014/main" id="{922C4BF1-F02E-41CE-B8B5-5DDEAC387A53}"/>
            </a:ext>
          </a:extLst>
        </xdr:cNvPr>
        <xdr:cNvCxnSpPr/>
      </xdr:nvCxnSpPr>
      <xdr:spPr>
        <a:xfrm>
          <a:off x="2626360" y="10635615"/>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5" name="楕円 194">
          <a:extLst>
            <a:ext uri="{FF2B5EF4-FFF2-40B4-BE49-F238E27FC236}">
              <a16:creationId xmlns:a16="http://schemas.microsoft.com/office/drawing/2014/main" id="{6B7F99F2-F08C-416B-9009-2DA1A7152B25}"/>
            </a:ext>
          </a:extLst>
        </xdr:cNvPr>
        <xdr:cNvSpPr/>
      </xdr:nvSpPr>
      <xdr:spPr>
        <a:xfrm>
          <a:off x="1774190" y="10569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3810</xdr:rowOff>
    </xdr:to>
    <xdr:cxnSp macro="">
      <xdr:nvCxnSpPr>
        <xdr:cNvPr id="196" name="直線コネクタ 195">
          <a:extLst>
            <a:ext uri="{FF2B5EF4-FFF2-40B4-BE49-F238E27FC236}">
              <a16:creationId xmlns:a16="http://schemas.microsoft.com/office/drawing/2014/main" id="{73FD70F6-D221-44F3-B8BC-9778768E3236}"/>
            </a:ext>
          </a:extLst>
        </xdr:cNvPr>
        <xdr:cNvCxnSpPr/>
      </xdr:nvCxnSpPr>
      <xdr:spPr>
        <a:xfrm>
          <a:off x="1828800" y="1062228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7" name="楕円 196">
          <a:extLst>
            <a:ext uri="{FF2B5EF4-FFF2-40B4-BE49-F238E27FC236}">
              <a16:creationId xmlns:a16="http://schemas.microsoft.com/office/drawing/2014/main" id="{7D23F0A9-86D2-406F-A604-8B1C30BDF424}"/>
            </a:ext>
          </a:extLst>
        </xdr:cNvPr>
        <xdr:cNvSpPr/>
      </xdr:nvSpPr>
      <xdr:spPr>
        <a:xfrm>
          <a:off x="988060" y="10552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61</xdr:row>
      <xdr:rowOff>161925</xdr:rowOff>
    </xdr:to>
    <xdr:cxnSp macro="">
      <xdr:nvCxnSpPr>
        <xdr:cNvPr id="198" name="直線コネクタ 197">
          <a:extLst>
            <a:ext uri="{FF2B5EF4-FFF2-40B4-BE49-F238E27FC236}">
              <a16:creationId xmlns:a16="http://schemas.microsoft.com/office/drawing/2014/main" id="{4C1986F4-6BF0-4E6C-947D-D472EA0AF2CD}"/>
            </a:ext>
          </a:extLst>
        </xdr:cNvPr>
        <xdr:cNvCxnSpPr/>
      </xdr:nvCxnSpPr>
      <xdr:spPr>
        <a:xfrm>
          <a:off x="1031240" y="1059751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DB00DC-2E50-45B5-97C9-6A3274DEE5EC}"/>
            </a:ext>
          </a:extLst>
        </xdr:cNvPr>
        <xdr:cNvSpPr txBox="1"/>
      </xdr:nvSpPr>
      <xdr:spPr>
        <a:xfrm>
          <a:off x="32391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E6D7C93-6759-40F8-B610-C1CBAE8E88C7}"/>
            </a:ext>
          </a:extLst>
        </xdr:cNvPr>
        <xdr:cNvSpPr txBox="1"/>
      </xdr:nvSpPr>
      <xdr:spPr>
        <a:xfrm>
          <a:off x="2439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F75C04A-A54A-41CC-8C31-2FD17BC837FF}"/>
            </a:ext>
          </a:extLst>
        </xdr:cNvPr>
        <xdr:cNvSpPr txBox="1"/>
      </xdr:nvSpPr>
      <xdr:spPr>
        <a:xfrm>
          <a:off x="16414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3209B25-5049-4B70-9BE5-0FA478C45C64}"/>
            </a:ext>
          </a:extLst>
        </xdr:cNvPr>
        <xdr:cNvSpPr txBox="1"/>
      </xdr:nvSpPr>
      <xdr:spPr>
        <a:xfrm>
          <a:off x="85535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009441A-CABF-44DE-AB9E-DF2F8D3A3334}"/>
            </a:ext>
          </a:extLst>
        </xdr:cNvPr>
        <xdr:cNvSpPr txBox="1"/>
      </xdr:nvSpPr>
      <xdr:spPr>
        <a:xfrm>
          <a:off x="32391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06D2ACA-295F-414F-ABC8-AE87DDB807B6}"/>
            </a:ext>
          </a:extLst>
        </xdr:cNvPr>
        <xdr:cNvSpPr txBox="1"/>
      </xdr:nvSpPr>
      <xdr:spPr>
        <a:xfrm>
          <a:off x="2439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8E80359-90FE-4892-817C-15843D5F63F6}"/>
            </a:ext>
          </a:extLst>
        </xdr:cNvPr>
        <xdr:cNvSpPr txBox="1"/>
      </xdr:nvSpPr>
      <xdr:spPr>
        <a:xfrm>
          <a:off x="164148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EB0E322-3A38-4C1C-B607-C317648F30D1}"/>
            </a:ext>
          </a:extLst>
        </xdr:cNvPr>
        <xdr:cNvSpPr txBox="1"/>
      </xdr:nvSpPr>
      <xdr:spPr>
        <a:xfrm>
          <a:off x="85535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531F9A-758F-437C-ABA5-18C1422F308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27F2DC-3482-4CFF-B391-0174A660BDD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406266-DB32-486A-B63A-B8E9B82AE51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A30A982-43BA-43BC-88A6-4C1157C369C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BD5525-55C9-477F-A160-AD37A56348D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CF5FAF1-A79E-4D44-B0F0-8BE96F63119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3D1B708-980A-4879-AE1A-B0AA407255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0EE208D-A259-414E-BCD5-9F5340C98D5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18E2472-7AD6-4777-A5C6-82403E51ED3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58CFA09-8F8B-4839-943E-2E6F3A38FDE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7413C0A-C1D7-4AF8-9A58-14E769D724D8}"/>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6FAD1CE-1759-4E79-A3B5-301B14F01A89}"/>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D4F7C4B-6244-4306-BA89-D2094414B57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699D654-B50A-4AD6-AD82-2DB73FDD7A8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0D3FD44-EF37-471D-BB77-4BAB8517B170}"/>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68E18D-354A-4995-BCC1-559C5F2BE8E1}"/>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ED2A53E-35DF-4EBD-A5F6-8E981C7D8EA8}"/>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375DA8A-C0AA-4EF9-A69E-27DF9B3DB1F7}"/>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866C5F5-99C0-4BCB-8470-A96429B7780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3DE2B09C-9D30-444E-9368-B5BA9939E82F}"/>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363AD43-45F2-422A-8415-B7FB64E991DE}"/>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A8A8445-3C72-4D24-9819-544BC5828402}"/>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C91147D-F21C-4AD7-A233-91D7B09BAA4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A3A7A16-39A8-4600-97AF-CE2F5E515A0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A44036E-849A-4A4B-890F-E29DAAC9873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C6385D49-12EF-4B2C-8C61-B3BF57207B36}"/>
            </a:ext>
          </a:extLst>
        </xdr:cNvPr>
        <xdr:cNvCxnSpPr/>
      </xdr:nvCxnSpPr>
      <xdr:spPr>
        <a:xfrm flipV="1">
          <a:off x="9429115" y="9514700"/>
          <a:ext cx="0" cy="156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3CC281DE-CFD4-4AA2-A29D-0A83D5C227D8}"/>
            </a:ext>
          </a:extLst>
        </xdr:cNvPr>
        <xdr:cNvSpPr txBox="1"/>
      </xdr:nvSpPr>
      <xdr:spPr>
        <a:xfrm>
          <a:off x="946785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98B3C5F5-7914-45DC-A862-DF84A902547A}"/>
            </a:ext>
          </a:extLst>
        </xdr:cNvPr>
        <xdr:cNvCxnSpPr/>
      </xdr:nvCxnSpPr>
      <xdr:spPr>
        <a:xfrm>
          <a:off x="9356090" y="110783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97ECE0A8-F36A-496B-A2A2-EABCBDADE673}"/>
            </a:ext>
          </a:extLst>
        </xdr:cNvPr>
        <xdr:cNvSpPr txBox="1"/>
      </xdr:nvSpPr>
      <xdr:spPr>
        <a:xfrm>
          <a:off x="9467850" y="92861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444EED6D-F684-491A-969C-FCF4B2E14806}"/>
            </a:ext>
          </a:extLst>
        </xdr:cNvPr>
        <xdr:cNvCxnSpPr/>
      </xdr:nvCxnSpPr>
      <xdr:spPr>
        <a:xfrm>
          <a:off x="9356090" y="951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202EFE5-8EAB-47EA-B0EA-E05AB3205EFE}"/>
            </a:ext>
          </a:extLst>
        </xdr:cNvPr>
        <xdr:cNvSpPr txBox="1"/>
      </xdr:nvSpPr>
      <xdr:spPr>
        <a:xfrm>
          <a:off x="9467850" y="1034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1F40BCC5-753C-4AAA-9EBC-8BB2BE3C24B4}"/>
            </a:ext>
          </a:extLst>
        </xdr:cNvPr>
        <xdr:cNvSpPr/>
      </xdr:nvSpPr>
      <xdr:spPr>
        <a:xfrm>
          <a:off x="9394190" y="1049532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1453CFBF-B234-40A2-AB0D-7B927E49F964}"/>
            </a:ext>
          </a:extLst>
        </xdr:cNvPr>
        <xdr:cNvSpPr/>
      </xdr:nvSpPr>
      <xdr:spPr>
        <a:xfrm>
          <a:off x="8632190" y="10516878"/>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719B4424-CAF3-40D1-AA1A-D71AA6FBE5D7}"/>
            </a:ext>
          </a:extLst>
        </xdr:cNvPr>
        <xdr:cNvSpPr/>
      </xdr:nvSpPr>
      <xdr:spPr>
        <a:xfrm>
          <a:off x="7846060" y="1052360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F2661D9E-0C14-44A4-8DEB-93BADA988856}"/>
            </a:ext>
          </a:extLst>
        </xdr:cNvPr>
        <xdr:cNvSpPr/>
      </xdr:nvSpPr>
      <xdr:spPr>
        <a:xfrm>
          <a:off x="7029450" y="105536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CCCF4C3F-84A9-47F3-AE2C-BC814EF16FE6}"/>
            </a:ext>
          </a:extLst>
        </xdr:cNvPr>
        <xdr:cNvSpPr/>
      </xdr:nvSpPr>
      <xdr:spPr>
        <a:xfrm>
          <a:off x="6231890" y="105842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235A184-EF47-40B1-B685-1EBC4975D83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C13BC3-3C27-4216-B0E5-87470A5AFA7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076A94-ED67-4C7F-B961-6F1AA197F77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4B942EA-E1A6-412D-8A22-70157B64C77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FC4F32A-7605-4316-BB4E-9B49B159DDA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160637</xdr:rowOff>
    </xdr:from>
    <xdr:to>
      <xdr:col>55</xdr:col>
      <xdr:colOff>50800</xdr:colOff>
      <xdr:row>64</xdr:row>
      <xdr:rowOff>90787</xdr:rowOff>
    </xdr:to>
    <xdr:sp macro="" textlink="">
      <xdr:nvSpPr>
        <xdr:cNvPr id="248" name="楕円 247">
          <a:extLst>
            <a:ext uri="{FF2B5EF4-FFF2-40B4-BE49-F238E27FC236}">
              <a16:creationId xmlns:a16="http://schemas.microsoft.com/office/drawing/2014/main" id="{53A2E550-B401-47C7-8072-68EBFC9D7039}"/>
            </a:ext>
          </a:extLst>
        </xdr:cNvPr>
        <xdr:cNvSpPr/>
      </xdr:nvSpPr>
      <xdr:spPr>
        <a:xfrm>
          <a:off x="9394190" y="1096389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75564</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16506C71-388F-44E4-814C-C4F5E50B8E68}"/>
            </a:ext>
          </a:extLst>
        </xdr:cNvPr>
        <xdr:cNvSpPr txBox="1"/>
      </xdr:nvSpPr>
      <xdr:spPr>
        <a:xfrm>
          <a:off x="9467850" y="108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163188</xdr:rowOff>
    </xdr:from>
    <xdr:to>
      <xdr:col>50</xdr:col>
      <xdr:colOff>165100</xdr:colOff>
      <xdr:row>64</xdr:row>
      <xdr:rowOff>93338</xdr:rowOff>
    </xdr:to>
    <xdr:sp macro="" textlink="">
      <xdr:nvSpPr>
        <xdr:cNvPr id="250" name="楕円 249">
          <a:extLst>
            <a:ext uri="{FF2B5EF4-FFF2-40B4-BE49-F238E27FC236}">
              <a16:creationId xmlns:a16="http://schemas.microsoft.com/office/drawing/2014/main" id="{46589C09-A1F4-44D1-BFF9-3A153B1B91C1}"/>
            </a:ext>
          </a:extLst>
        </xdr:cNvPr>
        <xdr:cNvSpPr/>
      </xdr:nvSpPr>
      <xdr:spPr>
        <a:xfrm>
          <a:off x="8632190" y="109664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39987</xdr:rowOff>
    </xdr:from>
    <xdr:to>
      <xdr:col>55</xdr:col>
      <xdr:colOff>0</xdr:colOff>
      <xdr:row>64</xdr:row>
      <xdr:rowOff>42538</xdr:rowOff>
    </xdr:to>
    <xdr:cxnSp macro="">
      <xdr:nvCxnSpPr>
        <xdr:cNvPr id="251" name="直線コネクタ 250">
          <a:extLst>
            <a:ext uri="{FF2B5EF4-FFF2-40B4-BE49-F238E27FC236}">
              <a16:creationId xmlns:a16="http://schemas.microsoft.com/office/drawing/2014/main" id="{83FCF9A1-20C4-48D0-BA9F-8A7184FCC0B4}"/>
            </a:ext>
          </a:extLst>
        </xdr:cNvPr>
        <xdr:cNvCxnSpPr/>
      </xdr:nvCxnSpPr>
      <xdr:spPr>
        <a:xfrm flipV="1">
          <a:off x="8686800" y="11012787"/>
          <a:ext cx="74295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164813</xdr:rowOff>
    </xdr:from>
    <xdr:to>
      <xdr:col>46</xdr:col>
      <xdr:colOff>38100</xdr:colOff>
      <xdr:row>64</xdr:row>
      <xdr:rowOff>94963</xdr:rowOff>
    </xdr:to>
    <xdr:sp macro="" textlink="">
      <xdr:nvSpPr>
        <xdr:cNvPr id="252" name="楕円 251">
          <a:extLst>
            <a:ext uri="{FF2B5EF4-FFF2-40B4-BE49-F238E27FC236}">
              <a16:creationId xmlns:a16="http://schemas.microsoft.com/office/drawing/2014/main" id="{73CD89E4-CEC3-44F4-905A-0A5A281053AD}"/>
            </a:ext>
          </a:extLst>
        </xdr:cNvPr>
        <xdr:cNvSpPr/>
      </xdr:nvSpPr>
      <xdr:spPr>
        <a:xfrm>
          <a:off x="7846060" y="10969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42538</xdr:rowOff>
    </xdr:from>
    <xdr:to>
      <xdr:col>50</xdr:col>
      <xdr:colOff>114300</xdr:colOff>
      <xdr:row>64</xdr:row>
      <xdr:rowOff>44163</xdr:rowOff>
    </xdr:to>
    <xdr:cxnSp macro="">
      <xdr:nvCxnSpPr>
        <xdr:cNvPr id="253" name="直線コネクタ 252">
          <a:extLst>
            <a:ext uri="{FF2B5EF4-FFF2-40B4-BE49-F238E27FC236}">
              <a16:creationId xmlns:a16="http://schemas.microsoft.com/office/drawing/2014/main" id="{D6F508C8-5DA5-4A44-8A59-CEFA6775F06B}"/>
            </a:ext>
          </a:extLst>
        </xdr:cNvPr>
        <xdr:cNvCxnSpPr/>
      </xdr:nvCxnSpPr>
      <xdr:spPr>
        <a:xfrm flipV="1">
          <a:off x="7889240" y="11017243"/>
          <a:ext cx="79756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166900</xdr:rowOff>
    </xdr:from>
    <xdr:to>
      <xdr:col>41</xdr:col>
      <xdr:colOff>101600</xdr:colOff>
      <xdr:row>64</xdr:row>
      <xdr:rowOff>97050</xdr:rowOff>
    </xdr:to>
    <xdr:sp macro="" textlink="">
      <xdr:nvSpPr>
        <xdr:cNvPr id="254" name="楕円 253">
          <a:extLst>
            <a:ext uri="{FF2B5EF4-FFF2-40B4-BE49-F238E27FC236}">
              <a16:creationId xmlns:a16="http://schemas.microsoft.com/office/drawing/2014/main" id="{BDC65FA8-7A1C-45A9-A861-8760CDE04B60}"/>
            </a:ext>
          </a:extLst>
        </xdr:cNvPr>
        <xdr:cNvSpPr/>
      </xdr:nvSpPr>
      <xdr:spPr>
        <a:xfrm>
          <a:off x="7029450" y="109720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44163</xdr:rowOff>
    </xdr:from>
    <xdr:to>
      <xdr:col>45</xdr:col>
      <xdr:colOff>177800</xdr:colOff>
      <xdr:row>64</xdr:row>
      <xdr:rowOff>46250</xdr:rowOff>
    </xdr:to>
    <xdr:cxnSp macro="">
      <xdr:nvCxnSpPr>
        <xdr:cNvPr id="255" name="直線コネクタ 254">
          <a:extLst>
            <a:ext uri="{FF2B5EF4-FFF2-40B4-BE49-F238E27FC236}">
              <a16:creationId xmlns:a16="http://schemas.microsoft.com/office/drawing/2014/main" id="{C925D91C-C3B9-4FBC-A010-5CA951CB37FB}"/>
            </a:ext>
          </a:extLst>
        </xdr:cNvPr>
        <xdr:cNvCxnSpPr/>
      </xdr:nvCxnSpPr>
      <xdr:spPr>
        <a:xfrm flipV="1">
          <a:off x="7084060" y="11018868"/>
          <a:ext cx="80518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168652</xdr:rowOff>
    </xdr:from>
    <xdr:to>
      <xdr:col>36</xdr:col>
      <xdr:colOff>165100</xdr:colOff>
      <xdr:row>64</xdr:row>
      <xdr:rowOff>98802</xdr:rowOff>
    </xdr:to>
    <xdr:sp macro="" textlink="">
      <xdr:nvSpPr>
        <xdr:cNvPr id="256" name="楕円 255">
          <a:extLst>
            <a:ext uri="{FF2B5EF4-FFF2-40B4-BE49-F238E27FC236}">
              <a16:creationId xmlns:a16="http://schemas.microsoft.com/office/drawing/2014/main" id="{4B5BDC7F-79DF-45D2-B829-73476F5C3880}"/>
            </a:ext>
          </a:extLst>
        </xdr:cNvPr>
        <xdr:cNvSpPr/>
      </xdr:nvSpPr>
      <xdr:spPr>
        <a:xfrm>
          <a:off x="6231890" y="109738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46250</xdr:rowOff>
    </xdr:from>
    <xdr:to>
      <xdr:col>41</xdr:col>
      <xdr:colOff>50800</xdr:colOff>
      <xdr:row>64</xdr:row>
      <xdr:rowOff>48002</xdr:rowOff>
    </xdr:to>
    <xdr:cxnSp macro="">
      <xdr:nvCxnSpPr>
        <xdr:cNvPr id="257" name="直線コネクタ 256">
          <a:extLst>
            <a:ext uri="{FF2B5EF4-FFF2-40B4-BE49-F238E27FC236}">
              <a16:creationId xmlns:a16="http://schemas.microsoft.com/office/drawing/2014/main" id="{7762D120-0022-4AD0-95D6-2F560843E903}"/>
            </a:ext>
          </a:extLst>
        </xdr:cNvPr>
        <xdr:cNvCxnSpPr/>
      </xdr:nvCxnSpPr>
      <xdr:spPr>
        <a:xfrm flipV="1">
          <a:off x="6286500" y="11020955"/>
          <a:ext cx="79756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8BC674A-2B56-471B-B4CC-19AE6F78C348}"/>
            </a:ext>
          </a:extLst>
        </xdr:cNvPr>
        <xdr:cNvSpPr txBox="1"/>
      </xdr:nvSpPr>
      <xdr:spPr>
        <a:xfrm>
          <a:off x="8401265" y="102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E35D1FB6-E6F1-4E87-80AC-C6950C421CAC}"/>
            </a:ext>
          </a:extLst>
        </xdr:cNvPr>
        <xdr:cNvSpPr txBox="1"/>
      </xdr:nvSpPr>
      <xdr:spPr>
        <a:xfrm>
          <a:off x="7610690" y="103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BFBF25B-6E56-4338-813B-7168C3B2701C}"/>
            </a:ext>
          </a:extLst>
        </xdr:cNvPr>
        <xdr:cNvSpPr txBox="1"/>
      </xdr:nvSpPr>
      <xdr:spPr>
        <a:xfrm>
          <a:off x="6822655" y="103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E7330E8-E24D-483A-ACF6-07C3CC4E2968}"/>
            </a:ext>
          </a:extLst>
        </xdr:cNvPr>
        <xdr:cNvSpPr txBox="1"/>
      </xdr:nvSpPr>
      <xdr:spPr>
        <a:xfrm>
          <a:off x="6007950" y="103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84465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6785429E-3EBF-4FB5-AEB9-E51005C8972B}"/>
            </a:ext>
          </a:extLst>
        </xdr:cNvPr>
        <xdr:cNvSpPr txBox="1"/>
      </xdr:nvSpPr>
      <xdr:spPr>
        <a:xfrm>
          <a:off x="8422151" y="110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86090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AB91D502-5DFD-48DC-8A61-5F289F9798EF}"/>
            </a:ext>
          </a:extLst>
        </xdr:cNvPr>
        <xdr:cNvSpPr txBox="1"/>
      </xdr:nvSpPr>
      <xdr:spPr>
        <a:xfrm>
          <a:off x="7641101" y="11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88177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9CF25119-0463-4138-BCE3-A562F16A0D06}"/>
            </a:ext>
          </a:extLst>
        </xdr:cNvPr>
        <xdr:cNvSpPr txBox="1"/>
      </xdr:nvSpPr>
      <xdr:spPr>
        <a:xfrm>
          <a:off x="6854971" y="110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89929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AF155FEB-BD48-4EB5-BBC1-A36DDA679877}"/>
            </a:ext>
          </a:extLst>
        </xdr:cNvPr>
        <xdr:cNvSpPr txBox="1"/>
      </xdr:nvSpPr>
      <xdr:spPr>
        <a:xfrm>
          <a:off x="6038361" y="110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B064EAC-FACA-4F7B-85C6-E22831C0FC9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D0D3EF5-97A6-43BE-9E59-C12F9F0AEF7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797EDCD-DAD3-479E-8673-63BBFF2B49D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1AAB51-B694-43E4-922E-D9582FCC7BD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5FB920E-6766-42D2-AD34-DDC1B64441C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1A75551-D07D-421D-9175-F18C0D387A0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1DC6D0E-69B5-47DC-B8D6-FCC6DCE8295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A9F1804-D014-4265-9224-780167CD3C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55E70CB-863F-44A7-A853-47A89ABFD17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E04BDD5-ECE5-475D-9063-28EFE8D2049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CFC0C01-B8B5-4E54-B010-442EB3F7365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B7A15FC-7C00-4FE6-93F6-912B0E0696F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97B5EEA-8609-478A-BCFA-1FEE030D854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DCBA193-DF36-412A-BA65-45BD024A201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C2025B2-6348-4001-9EB6-2C524A11B7B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5AA2812-164A-436A-B729-CE3CB3810C6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56F2172-53EF-451E-A96C-6C3CA082421E}"/>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7A8D125-5E95-4599-9591-4CE61C3215C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0C5BB1F-5125-42B5-83F6-D496BA9836B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6BEFE7F-E63B-4DD3-BD99-876A4CC0EF0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CBEB900-F129-4025-B183-4A6EC1942D6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8792B3D-D946-447D-A8B3-CA13A8B3D63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922E63C-5A80-4DC8-B93F-B7A0CDC5D2F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1694E32-E09C-4ACC-A6FE-C5548DFC87B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118AEF01-2476-4539-A4B2-BD2C650D7E47}"/>
            </a:ext>
          </a:extLst>
        </xdr:cNvPr>
        <xdr:cNvCxnSpPr/>
      </xdr:nvCxnSpPr>
      <xdr:spPr>
        <a:xfrm flipV="1">
          <a:off x="4173855" y="1333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717E5D67-266C-4D5A-A5FC-90F1A44878DC}"/>
            </a:ext>
          </a:extLst>
        </xdr:cNvPr>
        <xdr:cNvSpPr txBox="1"/>
      </xdr:nvSpPr>
      <xdr:spPr>
        <a:xfrm>
          <a:off x="4212590" y="1479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D10E0171-5C8E-4E95-8CC5-9A405870D510}"/>
            </a:ext>
          </a:extLst>
        </xdr:cNvPr>
        <xdr:cNvCxnSpPr/>
      </xdr:nvCxnSpPr>
      <xdr:spPr>
        <a:xfrm>
          <a:off x="4112260" y="1479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A9CE4E6-B3EA-4180-8335-0A61046EBDAC}"/>
            </a:ext>
          </a:extLst>
        </xdr:cNvPr>
        <xdr:cNvSpPr txBox="1"/>
      </xdr:nvSpPr>
      <xdr:spPr>
        <a:xfrm>
          <a:off x="421259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655685EB-230B-4A93-89ED-8B5B242C6612}"/>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EDA5342-AA14-4C03-BD32-E5DB8CE8975C}"/>
            </a:ext>
          </a:extLst>
        </xdr:cNvPr>
        <xdr:cNvSpPr txBox="1"/>
      </xdr:nvSpPr>
      <xdr:spPr>
        <a:xfrm>
          <a:off x="421259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6E5ACA8A-8A24-49EA-849B-2C1F58D669FC}"/>
            </a:ext>
          </a:extLst>
        </xdr:cNvPr>
        <xdr:cNvSpPr/>
      </xdr:nvSpPr>
      <xdr:spPr>
        <a:xfrm>
          <a:off x="4131310" y="141509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5E7F8CFE-B425-4B56-9AF0-C488182AF993}"/>
            </a:ext>
          </a:extLst>
        </xdr:cNvPr>
        <xdr:cNvSpPr/>
      </xdr:nvSpPr>
      <xdr:spPr>
        <a:xfrm>
          <a:off x="3388360" y="141547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36C566D9-B4FC-42FD-B3D1-3208A9B2D3ED}"/>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46D394B0-B0A1-414A-842B-5EF91C199F7B}"/>
            </a:ext>
          </a:extLst>
        </xdr:cNvPr>
        <xdr:cNvSpPr/>
      </xdr:nvSpPr>
      <xdr:spPr>
        <a:xfrm>
          <a:off x="1774190" y="140785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A6CAD9E5-D5BF-4BE4-A741-71A5E3D3322F}"/>
            </a:ext>
          </a:extLst>
        </xdr:cNvPr>
        <xdr:cNvSpPr/>
      </xdr:nvSpPr>
      <xdr:spPr>
        <a:xfrm>
          <a:off x="988060" y="1412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9ECD518-EECB-4637-97BE-CBD26FE6A0B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3D407B-953D-431A-8A3F-77CC33F3C0A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5D898D-AA17-40D7-A364-0C8A855B778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46F2089-0F7A-4DE6-8EFF-6CD267F521B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BFF6D75-8831-41AD-B443-ABA31682619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6" name="楕円 305">
          <a:extLst>
            <a:ext uri="{FF2B5EF4-FFF2-40B4-BE49-F238E27FC236}">
              <a16:creationId xmlns:a16="http://schemas.microsoft.com/office/drawing/2014/main" id="{F86E7448-0195-43D5-A78A-D72079A1536E}"/>
            </a:ext>
          </a:extLst>
        </xdr:cNvPr>
        <xdr:cNvSpPr/>
      </xdr:nvSpPr>
      <xdr:spPr>
        <a:xfrm>
          <a:off x="4131310" y="136747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330E75E-1E46-4024-BC8B-1F40442856DE}"/>
            </a:ext>
          </a:extLst>
        </xdr:cNvPr>
        <xdr:cNvSpPr txBox="1"/>
      </xdr:nvSpPr>
      <xdr:spPr>
        <a:xfrm>
          <a:off x="4212590" y="1353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308" name="楕円 307">
          <a:extLst>
            <a:ext uri="{FF2B5EF4-FFF2-40B4-BE49-F238E27FC236}">
              <a16:creationId xmlns:a16="http://schemas.microsoft.com/office/drawing/2014/main" id="{7E70DDA2-6112-423F-9948-EB2DEAAC7479}"/>
            </a:ext>
          </a:extLst>
        </xdr:cNvPr>
        <xdr:cNvSpPr/>
      </xdr:nvSpPr>
      <xdr:spPr>
        <a:xfrm>
          <a:off x="3388360" y="13630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80</xdr:row>
      <xdr:rowOff>13336</xdr:rowOff>
    </xdr:to>
    <xdr:cxnSp macro="">
      <xdr:nvCxnSpPr>
        <xdr:cNvPr id="309" name="直線コネクタ 308">
          <a:extLst>
            <a:ext uri="{FF2B5EF4-FFF2-40B4-BE49-F238E27FC236}">
              <a16:creationId xmlns:a16="http://schemas.microsoft.com/office/drawing/2014/main" id="{4AA39500-8400-4E64-915D-8F07DF4AFD9E}"/>
            </a:ext>
          </a:extLst>
        </xdr:cNvPr>
        <xdr:cNvCxnSpPr/>
      </xdr:nvCxnSpPr>
      <xdr:spPr>
        <a:xfrm>
          <a:off x="3431540" y="13675995"/>
          <a:ext cx="74295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65405</xdr:rowOff>
    </xdr:from>
    <xdr:to>
      <xdr:col>15</xdr:col>
      <xdr:colOff>101600</xdr:colOff>
      <xdr:row>79</xdr:row>
      <xdr:rowOff>167005</xdr:rowOff>
    </xdr:to>
    <xdr:sp macro="" textlink="">
      <xdr:nvSpPr>
        <xdr:cNvPr id="310" name="楕円 309">
          <a:extLst>
            <a:ext uri="{FF2B5EF4-FFF2-40B4-BE49-F238E27FC236}">
              <a16:creationId xmlns:a16="http://schemas.microsoft.com/office/drawing/2014/main" id="{47CC6884-769E-452F-A29B-6F11901F1410}"/>
            </a:ext>
          </a:extLst>
        </xdr:cNvPr>
        <xdr:cNvSpPr/>
      </xdr:nvSpPr>
      <xdr:spPr>
        <a:xfrm>
          <a:off x="2571750" y="13608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116205</xdr:rowOff>
    </xdr:from>
    <xdr:to>
      <xdr:col>19</xdr:col>
      <xdr:colOff>177800</xdr:colOff>
      <xdr:row>79</xdr:row>
      <xdr:rowOff>135255</xdr:rowOff>
    </xdr:to>
    <xdr:cxnSp macro="">
      <xdr:nvCxnSpPr>
        <xdr:cNvPr id="311" name="直線コネクタ 310">
          <a:extLst>
            <a:ext uri="{FF2B5EF4-FFF2-40B4-BE49-F238E27FC236}">
              <a16:creationId xmlns:a16="http://schemas.microsoft.com/office/drawing/2014/main" id="{9BC50307-5F45-4B3B-A96F-738D44E2830A}"/>
            </a:ext>
          </a:extLst>
        </xdr:cNvPr>
        <xdr:cNvCxnSpPr/>
      </xdr:nvCxnSpPr>
      <xdr:spPr>
        <a:xfrm>
          <a:off x="2626360" y="1366075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2" name="楕円 311">
          <a:extLst>
            <a:ext uri="{FF2B5EF4-FFF2-40B4-BE49-F238E27FC236}">
              <a16:creationId xmlns:a16="http://schemas.microsoft.com/office/drawing/2014/main" id="{22B019AB-7DC8-477B-8D27-9DCDC3258897}"/>
            </a:ext>
          </a:extLst>
        </xdr:cNvPr>
        <xdr:cNvSpPr/>
      </xdr:nvSpPr>
      <xdr:spPr>
        <a:xfrm>
          <a:off x="1774190" y="13680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116205</xdr:rowOff>
    </xdr:from>
    <xdr:to>
      <xdr:col>15</xdr:col>
      <xdr:colOff>50800</xdr:colOff>
      <xdr:row>80</xdr:row>
      <xdr:rowOff>11430</xdr:rowOff>
    </xdr:to>
    <xdr:cxnSp macro="">
      <xdr:nvCxnSpPr>
        <xdr:cNvPr id="313" name="直線コネクタ 312">
          <a:extLst>
            <a:ext uri="{FF2B5EF4-FFF2-40B4-BE49-F238E27FC236}">
              <a16:creationId xmlns:a16="http://schemas.microsoft.com/office/drawing/2014/main" id="{B6928424-B355-4ACE-9AE2-1FB60E0141A8}"/>
            </a:ext>
          </a:extLst>
        </xdr:cNvPr>
        <xdr:cNvCxnSpPr/>
      </xdr:nvCxnSpPr>
      <xdr:spPr>
        <a:xfrm flipV="1">
          <a:off x="1828800" y="1366075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4" name="楕円 313">
          <a:extLst>
            <a:ext uri="{FF2B5EF4-FFF2-40B4-BE49-F238E27FC236}">
              <a16:creationId xmlns:a16="http://schemas.microsoft.com/office/drawing/2014/main" id="{3FE77F54-F35F-495E-915F-ACA42C95D514}"/>
            </a:ext>
          </a:extLst>
        </xdr:cNvPr>
        <xdr:cNvSpPr/>
      </xdr:nvSpPr>
      <xdr:spPr>
        <a:xfrm>
          <a:off x="988060" y="13750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85725</xdr:rowOff>
    </xdr:to>
    <xdr:cxnSp macro="">
      <xdr:nvCxnSpPr>
        <xdr:cNvPr id="315" name="直線コネクタ 314">
          <a:extLst>
            <a:ext uri="{FF2B5EF4-FFF2-40B4-BE49-F238E27FC236}">
              <a16:creationId xmlns:a16="http://schemas.microsoft.com/office/drawing/2014/main" id="{0EBA7DFF-1157-4AD4-AB1A-3BBA1918F0AE}"/>
            </a:ext>
          </a:extLst>
        </xdr:cNvPr>
        <xdr:cNvCxnSpPr/>
      </xdr:nvCxnSpPr>
      <xdr:spPr>
        <a:xfrm flipV="1">
          <a:off x="1031240" y="1373124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6A86211B-4FBD-4093-9AB3-DE010475128D}"/>
            </a:ext>
          </a:extLst>
        </xdr:cNvPr>
        <xdr:cNvSpPr txBox="1"/>
      </xdr:nvSpPr>
      <xdr:spPr>
        <a:xfrm>
          <a:off x="32391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1E037BDC-F9F7-4635-98CD-73D02E2FAD80}"/>
            </a:ext>
          </a:extLst>
        </xdr:cNvPr>
        <xdr:cNvSpPr txBox="1"/>
      </xdr:nvSpPr>
      <xdr:spPr>
        <a:xfrm>
          <a:off x="2439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5DCB400F-6ED2-4E71-B52C-0C57E65A0B19}"/>
            </a:ext>
          </a:extLst>
        </xdr:cNvPr>
        <xdr:cNvSpPr txBox="1"/>
      </xdr:nvSpPr>
      <xdr:spPr>
        <a:xfrm>
          <a:off x="164148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B7644AC1-6C9F-49D2-838D-C936C01607C5}"/>
            </a:ext>
          </a:extLst>
        </xdr:cNvPr>
        <xdr:cNvSpPr txBox="1"/>
      </xdr:nvSpPr>
      <xdr:spPr>
        <a:xfrm>
          <a:off x="85535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320" name="n_1mainValue【公営住宅】&#10;有形固定資産減価償却率">
          <a:extLst>
            <a:ext uri="{FF2B5EF4-FFF2-40B4-BE49-F238E27FC236}">
              <a16:creationId xmlns:a16="http://schemas.microsoft.com/office/drawing/2014/main" id="{B6622E9B-8C8C-4C40-B4DA-E36F258F3B8D}"/>
            </a:ext>
          </a:extLst>
        </xdr:cNvPr>
        <xdr:cNvSpPr txBox="1"/>
      </xdr:nvSpPr>
      <xdr:spPr>
        <a:xfrm>
          <a:off x="32391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12082</xdr:rowOff>
    </xdr:from>
    <xdr:ext cx="405111" cy="259045"/>
    <xdr:sp macro="" textlink="">
      <xdr:nvSpPr>
        <xdr:cNvPr id="321" name="n_2mainValue【公営住宅】&#10;有形固定資産減価償却率">
          <a:extLst>
            <a:ext uri="{FF2B5EF4-FFF2-40B4-BE49-F238E27FC236}">
              <a16:creationId xmlns:a16="http://schemas.microsoft.com/office/drawing/2014/main" id="{E16D2D68-DC87-45CA-AA0D-A55CF84F286C}"/>
            </a:ext>
          </a:extLst>
        </xdr:cNvPr>
        <xdr:cNvSpPr txBox="1"/>
      </xdr:nvSpPr>
      <xdr:spPr>
        <a:xfrm>
          <a:off x="24390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22" name="n_3mainValue【公営住宅】&#10;有形固定資産減価償却率">
          <a:extLst>
            <a:ext uri="{FF2B5EF4-FFF2-40B4-BE49-F238E27FC236}">
              <a16:creationId xmlns:a16="http://schemas.microsoft.com/office/drawing/2014/main" id="{5D673023-1528-490F-9B16-38D378CB8683}"/>
            </a:ext>
          </a:extLst>
        </xdr:cNvPr>
        <xdr:cNvSpPr txBox="1"/>
      </xdr:nvSpPr>
      <xdr:spPr>
        <a:xfrm>
          <a:off x="164148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23" name="n_4mainValue【公営住宅】&#10;有形固定資産減価償却率">
          <a:extLst>
            <a:ext uri="{FF2B5EF4-FFF2-40B4-BE49-F238E27FC236}">
              <a16:creationId xmlns:a16="http://schemas.microsoft.com/office/drawing/2014/main" id="{6BCA4175-4527-4B89-B727-DF187414292F}"/>
            </a:ext>
          </a:extLst>
        </xdr:cNvPr>
        <xdr:cNvSpPr txBox="1"/>
      </xdr:nvSpPr>
      <xdr:spPr>
        <a:xfrm>
          <a:off x="85535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FFD77D-4865-46D9-8566-8A4DA252B3C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EDBDE5B-F9A4-4742-AAFE-32DF610FB0C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2232BCC-3A22-4BF9-9109-19FC9942164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B800BBB-53BD-429D-A88E-86A02BFBA6F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A62E4A6-13C9-486F-86A3-21A60E271DE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1775C2A-37DA-4EE4-959B-7F1BF3373E6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3399239-4F36-4DD1-A4E1-2E840653B52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FAE9C3C-2F6B-4825-9287-337AED3777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FBCF5A3-3428-4214-A91A-725BF2412CF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6B55CD3-4885-4894-B3A0-29BDBD178C8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59C1EF8-E5BE-40A4-8314-A1CC273D55A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1EA9239-3D78-4569-9F1A-531593D2B5E3}"/>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2101195-A5F0-4BDF-A876-FF94B9EDA2D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F764528B-BA49-45CF-B919-A3C503FF08D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28D83D3-996D-4502-AA87-BADDFEC5C5B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E8DC051-BE86-45BF-8C1E-5D27EC7C399E}"/>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330B25E-5A23-4C1C-BCE1-E9CA1C8DF626}"/>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84B34A5-65A1-429B-BCBD-608A29FFF1A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6560DA8-E974-4135-BFDF-8F5E64688C4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7AAF2B2-7DD5-4BF0-A86C-274B4A46B0C3}"/>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12E1CF-5952-4DA3-963E-8C99603F346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34689D7-E97D-4C2F-83F4-C2213E98353E}"/>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4799041-A8C0-4611-B117-FDF805FFEA6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39645418-5057-41A7-870D-B40DD5ED9F19}"/>
            </a:ext>
          </a:extLst>
        </xdr:cNvPr>
        <xdr:cNvCxnSpPr/>
      </xdr:nvCxnSpPr>
      <xdr:spPr>
        <a:xfrm flipV="1">
          <a:off x="9429115" y="13476097"/>
          <a:ext cx="0" cy="13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C559E767-1A9F-4551-BF1E-571252D7BC9D}"/>
            </a:ext>
          </a:extLst>
        </xdr:cNvPr>
        <xdr:cNvSpPr txBox="1"/>
      </xdr:nvSpPr>
      <xdr:spPr>
        <a:xfrm>
          <a:off x="9467850" y="148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48C94824-9E21-4604-A630-9130D056CCEA}"/>
            </a:ext>
          </a:extLst>
        </xdr:cNvPr>
        <xdr:cNvCxnSpPr/>
      </xdr:nvCxnSpPr>
      <xdr:spPr>
        <a:xfrm>
          <a:off x="9356090" y="148365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3D8860B3-7DF5-4567-AC16-584A6CDACF17}"/>
            </a:ext>
          </a:extLst>
        </xdr:cNvPr>
        <xdr:cNvSpPr txBox="1"/>
      </xdr:nvSpPr>
      <xdr:spPr>
        <a:xfrm>
          <a:off x="9467850" y="132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FDDF1F1C-8B91-4E68-909D-9389A9A9B792}"/>
            </a:ext>
          </a:extLst>
        </xdr:cNvPr>
        <xdr:cNvCxnSpPr/>
      </xdr:nvCxnSpPr>
      <xdr:spPr>
        <a:xfrm>
          <a:off x="9356090" y="134760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D9568ED2-1EBE-4E31-B76E-3E9E39155A7D}"/>
            </a:ext>
          </a:extLst>
        </xdr:cNvPr>
        <xdr:cNvSpPr txBox="1"/>
      </xdr:nvSpPr>
      <xdr:spPr>
        <a:xfrm>
          <a:off x="9467850" y="1437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17AD4BFD-CD86-4CED-910D-6A2368DA5933}"/>
            </a:ext>
          </a:extLst>
        </xdr:cNvPr>
        <xdr:cNvSpPr/>
      </xdr:nvSpPr>
      <xdr:spPr>
        <a:xfrm>
          <a:off x="9394190" y="1452803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9B9375EF-0DDC-4E9F-BB8A-97D6B068E78C}"/>
            </a:ext>
          </a:extLst>
        </xdr:cNvPr>
        <xdr:cNvSpPr/>
      </xdr:nvSpPr>
      <xdr:spPr>
        <a:xfrm>
          <a:off x="8632190" y="145364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12E37C0E-34B9-44C1-A10A-6D46904C8C5A}"/>
            </a:ext>
          </a:extLst>
        </xdr:cNvPr>
        <xdr:cNvSpPr/>
      </xdr:nvSpPr>
      <xdr:spPr>
        <a:xfrm>
          <a:off x="7846060" y="145663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BCFE5057-AB4F-4273-8B31-6BE068C7CDC1}"/>
            </a:ext>
          </a:extLst>
        </xdr:cNvPr>
        <xdr:cNvSpPr/>
      </xdr:nvSpPr>
      <xdr:spPr>
        <a:xfrm>
          <a:off x="7029450" y="145604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E5DE4267-2536-4D14-806C-2B28224FCE07}"/>
            </a:ext>
          </a:extLst>
        </xdr:cNvPr>
        <xdr:cNvSpPr/>
      </xdr:nvSpPr>
      <xdr:spPr>
        <a:xfrm>
          <a:off x="6231890" y="145821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D112E5-77E5-4567-A219-D192B67A768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4B0AF39-79E3-4DF5-8F0F-0BD35D6895C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C980C6-CD09-44E3-B13C-76D9B8B5AA9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77C12DE-57DB-43C2-8B90-2EBEE7F32CE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553AE8F-E4C0-4709-B6D7-E8327F1418A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124206</xdr:rowOff>
    </xdr:from>
    <xdr:to>
      <xdr:col>55</xdr:col>
      <xdr:colOff>50800</xdr:colOff>
      <xdr:row>86</xdr:row>
      <xdr:rowOff>54356</xdr:rowOff>
    </xdr:to>
    <xdr:sp macro="" textlink="">
      <xdr:nvSpPr>
        <xdr:cNvPr id="363" name="楕円 362">
          <a:extLst>
            <a:ext uri="{FF2B5EF4-FFF2-40B4-BE49-F238E27FC236}">
              <a16:creationId xmlns:a16="http://schemas.microsoft.com/office/drawing/2014/main" id="{C01FCE45-5499-4075-8EDD-EDC8FEF9CABD}"/>
            </a:ext>
          </a:extLst>
        </xdr:cNvPr>
        <xdr:cNvSpPr/>
      </xdr:nvSpPr>
      <xdr:spPr>
        <a:xfrm>
          <a:off x="9394190" y="146993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39133</xdr:rowOff>
    </xdr:from>
    <xdr:ext cx="469744" cy="259045"/>
    <xdr:sp macro="" textlink="">
      <xdr:nvSpPr>
        <xdr:cNvPr id="364" name="【公営住宅】&#10;一人当たり面積該当値テキスト">
          <a:extLst>
            <a:ext uri="{FF2B5EF4-FFF2-40B4-BE49-F238E27FC236}">
              <a16:creationId xmlns:a16="http://schemas.microsoft.com/office/drawing/2014/main" id="{38976356-0A25-478F-A4FF-E9186D92CC41}"/>
            </a:ext>
          </a:extLst>
        </xdr:cNvPr>
        <xdr:cNvSpPr txBox="1"/>
      </xdr:nvSpPr>
      <xdr:spPr>
        <a:xfrm>
          <a:off x="9467850" y="1461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127254</xdr:rowOff>
    </xdr:from>
    <xdr:to>
      <xdr:col>50</xdr:col>
      <xdr:colOff>165100</xdr:colOff>
      <xdr:row>86</xdr:row>
      <xdr:rowOff>57404</xdr:rowOff>
    </xdr:to>
    <xdr:sp macro="" textlink="">
      <xdr:nvSpPr>
        <xdr:cNvPr id="365" name="楕円 364">
          <a:extLst>
            <a:ext uri="{FF2B5EF4-FFF2-40B4-BE49-F238E27FC236}">
              <a16:creationId xmlns:a16="http://schemas.microsoft.com/office/drawing/2014/main" id="{1F500219-31CE-4799-865D-E319B7189FAD}"/>
            </a:ext>
          </a:extLst>
        </xdr:cNvPr>
        <xdr:cNvSpPr/>
      </xdr:nvSpPr>
      <xdr:spPr>
        <a:xfrm>
          <a:off x="8632190" y="1470431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3556</xdr:rowOff>
    </xdr:from>
    <xdr:to>
      <xdr:col>55</xdr:col>
      <xdr:colOff>0</xdr:colOff>
      <xdr:row>86</xdr:row>
      <xdr:rowOff>6604</xdr:rowOff>
    </xdr:to>
    <xdr:cxnSp macro="">
      <xdr:nvCxnSpPr>
        <xdr:cNvPr id="366" name="直線コネクタ 365">
          <a:extLst>
            <a:ext uri="{FF2B5EF4-FFF2-40B4-BE49-F238E27FC236}">
              <a16:creationId xmlns:a16="http://schemas.microsoft.com/office/drawing/2014/main" id="{AECB2A49-3DF8-46F1-9116-019A158222DD}"/>
            </a:ext>
          </a:extLst>
        </xdr:cNvPr>
        <xdr:cNvCxnSpPr/>
      </xdr:nvCxnSpPr>
      <xdr:spPr>
        <a:xfrm flipV="1">
          <a:off x="8686800" y="14748256"/>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67" name="楕円 366">
          <a:extLst>
            <a:ext uri="{FF2B5EF4-FFF2-40B4-BE49-F238E27FC236}">
              <a16:creationId xmlns:a16="http://schemas.microsoft.com/office/drawing/2014/main" id="{437EC230-B6E1-4477-83BB-FAAF55B63B37}"/>
            </a:ext>
          </a:extLst>
        </xdr:cNvPr>
        <xdr:cNvSpPr/>
      </xdr:nvSpPr>
      <xdr:spPr>
        <a:xfrm>
          <a:off x="7846060" y="14703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6604</xdr:rowOff>
    </xdr:to>
    <xdr:cxnSp macro="">
      <xdr:nvCxnSpPr>
        <xdr:cNvPr id="368" name="直線コネクタ 367">
          <a:extLst>
            <a:ext uri="{FF2B5EF4-FFF2-40B4-BE49-F238E27FC236}">
              <a16:creationId xmlns:a16="http://schemas.microsoft.com/office/drawing/2014/main" id="{746E9A24-9739-4B91-9280-6720AAEFC224}"/>
            </a:ext>
          </a:extLst>
        </xdr:cNvPr>
        <xdr:cNvCxnSpPr/>
      </xdr:nvCxnSpPr>
      <xdr:spPr>
        <a:xfrm>
          <a:off x="7889240" y="14751940"/>
          <a:ext cx="79756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9" name="楕円 368">
          <a:extLst>
            <a:ext uri="{FF2B5EF4-FFF2-40B4-BE49-F238E27FC236}">
              <a16:creationId xmlns:a16="http://schemas.microsoft.com/office/drawing/2014/main" id="{ACABEF2B-EF8A-45C0-B058-0D706F4155A1}"/>
            </a:ext>
          </a:extLst>
        </xdr:cNvPr>
        <xdr:cNvSpPr/>
      </xdr:nvSpPr>
      <xdr:spPr>
        <a:xfrm>
          <a:off x="7029450" y="147060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8382</xdr:rowOff>
    </xdr:to>
    <xdr:cxnSp macro="">
      <xdr:nvCxnSpPr>
        <xdr:cNvPr id="370" name="直線コネクタ 369">
          <a:extLst>
            <a:ext uri="{FF2B5EF4-FFF2-40B4-BE49-F238E27FC236}">
              <a16:creationId xmlns:a16="http://schemas.microsoft.com/office/drawing/2014/main" id="{CC77FD0F-A36A-4A7D-AFE4-15A09354B97B}"/>
            </a:ext>
          </a:extLst>
        </xdr:cNvPr>
        <xdr:cNvCxnSpPr/>
      </xdr:nvCxnSpPr>
      <xdr:spPr>
        <a:xfrm flipV="1">
          <a:off x="7084060" y="14751940"/>
          <a:ext cx="80518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130683</xdr:rowOff>
    </xdr:from>
    <xdr:to>
      <xdr:col>36</xdr:col>
      <xdr:colOff>165100</xdr:colOff>
      <xdr:row>86</xdr:row>
      <xdr:rowOff>60833</xdr:rowOff>
    </xdr:to>
    <xdr:sp macro="" textlink="">
      <xdr:nvSpPr>
        <xdr:cNvPr id="371" name="楕円 370">
          <a:extLst>
            <a:ext uri="{FF2B5EF4-FFF2-40B4-BE49-F238E27FC236}">
              <a16:creationId xmlns:a16="http://schemas.microsoft.com/office/drawing/2014/main" id="{5B1E1ADE-DE49-41DB-A5C3-30D56465D0CA}"/>
            </a:ext>
          </a:extLst>
        </xdr:cNvPr>
        <xdr:cNvSpPr/>
      </xdr:nvSpPr>
      <xdr:spPr>
        <a:xfrm>
          <a:off x="6231890" y="1470774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10033</xdr:rowOff>
    </xdr:to>
    <xdr:cxnSp macro="">
      <xdr:nvCxnSpPr>
        <xdr:cNvPr id="372" name="直線コネクタ 371">
          <a:extLst>
            <a:ext uri="{FF2B5EF4-FFF2-40B4-BE49-F238E27FC236}">
              <a16:creationId xmlns:a16="http://schemas.microsoft.com/office/drawing/2014/main" id="{00DBF1BE-CBC0-4460-B6BA-963A96DBDBFF}"/>
            </a:ext>
          </a:extLst>
        </xdr:cNvPr>
        <xdr:cNvCxnSpPr/>
      </xdr:nvCxnSpPr>
      <xdr:spPr>
        <a:xfrm flipV="1">
          <a:off x="6286500" y="14754987"/>
          <a:ext cx="79756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D3F4E073-AA58-4E2C-9BEC-0E2AB0D75EFF}"/>
            </a:ext>
          </a:extLst>
        </xdr:cNvPr>
        <xdr:cNvSpPr txBox="1"/>
      </xdr:nvSpPr>
      <xdr:spPr>
        <a:xfrm>
          <a:off x="8454467" y="143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3D541652-1020-42E1-AE9B-FBE090859DA3}"/>
            </a:ext>
          </a:extLst>
        </xdr:cNvPr>
        <xdr:cNvSpPr txBox="1"/>
      </xdr:nvSpPr>
      <xdr:spPr>
        <a:xfrm>
          <a:off x="7673417" y="143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CC1247F2-E378-4598-804C-D8F7794039E9}"/>
            </a:ext>
          </a:extLst>
        </xdr:cNvPr>
        <xdr:cNvSpPr txBox="1"/>
      </xdr:nvSpPr>
      <xdr:spPr>
        <a:xfrm>
          <a:off x="6866332" y="143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01804C14-06E0-48B3-B701-655DDF1DACBF}"/>
            </a:ext>
          </a:extLst>
        </xdr:cNvPr>
        <xdr:cNvSpPr txBox="1"/>
      </xdr:nvSpPr>
      <xdr:spPr>
        <a:xfrm>
          <a:off x="6068772" y="143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48531</xdr:rowOff>
    </xdr:from>
    <xdr:ext cx="469744" cy="259045"/>
    <xdr:sp macro="" textlink="">
      <xdr:nvSpPr>
        <xdr:cNvPr id="377" name="n_1mainValue【公営住宅】&#10;一人当たり面積">
          <a:extLst>
            <a:ext uri="{FF2B5EF4-FFF2-40B4-BE49-F238E27FC236}">
              <a16:creationId xmlns:a16="http://schemas.microsoft.com/office/drawing/2014/main" id="{6C8B30E8-DAB8-42EF-BE24-9721EDC2AC67}"/>
            </a:ext>
          </a:extLst>
        </xdr:cNvPr>
        <xdr:cNvSpPr txBox="1"/>
      </xdr:nvSpPr>
      <xdr:spPr>
        <a:xfrm>
          <a:off x="8454467" y="1479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78" name="n_2mainValue【公営住宅】&#10;一人当たり面積">
          <a:extLst>
            <a:ext uri="{FF2B5EF4-FFF2-40B4-BE49-F238E27FC236}">
              <a16:creationId xmlns:a16="http://schemas.microsoft.com/office/drawing/2014/main" id="{1BBA0FE7-D798-4437-A90E-DE70EAEB8002}"/>
            </a:ext>
          </a:extLst>
        </xdr:cNvPr>
        <xdr:cNvSpPr txBox="1"/>
      </xdr:nvSpPr>
      <xdr:spPr>
        <a:xfrm>
          <a:off x="7673417" y="147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9" name="n_3mainValue【公営住宅】&#10;一人当たり面積">
          <a:extLst>
            <a:ext uri="{FF2B5EF4-FFF2-40B4-BE49-F238E27FC236}">
              <a16:creationId xmlns:a16="http://schemas.microsoft.com/office/drawing/2014/main" id="{F6ACD50E-5329-4C0F-9A36-257DD942CD18}"/>
            </a:ext>
          </a:extLst>
        </xdr:cNvPr>
        <xdr:cNvSpPr txBox="1"/>
      </xdr:nvSpPr>
      <xdr:spPr>
        <a:xfrm>
          <a:off x="6866332"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51960</xdr:rowOff>
    </xdr:from>
    <xdr:ext cx="469744" cy="259045"/>
    <xdr:sp macro="" textlink="">
      <xdr:nvSpPr>
        <xdr:cNvPr id="380" name="n_4mainValue【公営住宅】&#10;一人当たり面積">
          <a:extLst>
            <a:ext uri="{FF2B5EF4-FFF2-40B4-BE49-F238E27FC236}">
              <a16:creationId xmlns:a16="http://schemas.microsoft.com/office/drawing/2014/main" id="{B6A7FF40-5009-4C53-A383-419AD11BB510}"/>
            </a:ext>
          </a:extLst>
        </xdr:cNvPr>
        <xdr:cNvSpPr txBox="1"/>
      </xdr:nvSpPr>
      <xdr:spPr>
        <a:xfrm>
          <a:off x="6068772" y="148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A72F8D6-6AAE-4C51-B02B-DE7D97C4D7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976AA31-644A-419E-9EC8-D53AEDEE597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4E85A5D-B425-4026-84AB-B265D8B32B2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D0901A1-5F67-4D5C-8576-BFD3676D620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4D918B5-408A-43E9-A048-8EECCF7472E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EF37EA2-C6E5-4B03-8D7C-1F483F34C64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2B16F32-FC98-477E-858E-BE3BAA14B7F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C26A636-33E4-4B60-A84D-0DA808D4D9B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1A65803-398D-4BFE-9AB9-1CA596AF14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9DC2972-3557-403B-90DE-2630B5B0A95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1B85ABD-3E26-472B-847C-3AAF14E0B84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212684F-91D5-4E85-B847-5ADD6F45E7B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B169E72-D96F-4C69-BB6C-2FEF7D686CB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BB27F0B-105D-4B76-A45B-0875973299C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8CD17F3-11A4-4614-A5F3-05C72040829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5CC4F84-9A61-48BA-BC72-A9E2F7E1EEB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5044E7A-BEE1-4C7F-B3FF-414B164ABCC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2D4820E-B29E-4FD1-9ED8-4BFF46D0284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279134D-3127-42CA-903B-727B88D2A06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AB28CC9-CFB0-4D75-8E76-0A26B7C3DA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A71902B-F36A-4CBB-851C-FF0A38D06DF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B023A7C-DEBF-473E-903A-57AC2310EAA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6A7AB14-E44B-4CA6-ABF8-79100D105E0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C49BC11-5F65-4BDF-9254-FF7515CCC07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ACB9A02-FEF9-41F2-AF45-3C72211E33F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6B01EE-FDA6-4542-BCBF-A80ED090BC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8B79CD5-269B-471A-8E40-D20815C8EE3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283888E-2411-469A-9C89-CF6700C932C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A9A3B70E-32E6-47FF-8BC3-953C05EEE47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76BAFC2-4380-46D5-86C4-87604908F0C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4FF2806-B98B-4EED-91AD-A3588EF62C53}"/>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87C1045-A619-413F-B852-40CA55F5234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42985E88-E40C-4D09-BF7B-2750A35E092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65897129-388E-4F56-9F24-D8B26D19F98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31036F4-4F62-4075-B840-95FE6168ACC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DE377A7B-DFE5-4B0E-9EC3-99AFE57DE1A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7841A942-705C-4450-9036-4E46D987537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6065CCB-6B55-44F2-9B87-199894D264C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1B51763-9DBC-441D-B4F6-31CB46EE8AC9}"/>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61CA6F5-62FE-450C-B10C-8D1C7153420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B9B45826-456B-4E72-9C4B-04D89A2EB82E}"/>
            </a:ext>
          </a:extLst>
        </xdr:cNvPr>
        <xdr:cNvCxnSpPr/>
      </xdr:nvCxnSpPr>
      <xdr:spPr>
        <a:xfrm flipV="1">
          <a:off x="14703424" y="596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0B75679-E4B2-4861-AAB7-D7E22BFC730D}"/>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A1496DB8-647F-4092-889B-ADEA27251AC1}"/>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903DF0-EED2-4F91-A0B3-243699153A2A}"/>
            </a:ext>
          </a:extLst>
        </xdr:cNvPr>
        <xdr:cNvSpPr txBox="1"/>
      </xdr:nvSpPr>
      <xdr:spPr>
        <a:xfrm>
          <a:off x="1474216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5A4BBE42-95CC-4406-B25F-4EA00D1CF4D9}"/>
            </a:ext>
          </a:extLst>
        </xdr:cNvPr>
        <xdr:cNvCxnSpPr/>
      </xdr:nvCxnSpPr>
      <xdr:spPr>
        <a:xfrm>
          <a:off x="14611350" y="5960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CBE6040-E2AA-4235-B8AE-34D8480EE85D}"/>
            </a:ext>
          </a:extLst>
        </xdr:cNvPr>
        <xdr:cNvSpPr txBox="1"/>
      </xdr:nvSpPr>
      <xdr:spPr>
        <a:xfrm>
          <a:off x="147421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9BCE79D1-A592-473C-9322-0D3102A162A8}"/>
            </a:ext>
          </a:extLst>
        </xdr:cNvPr>
        <xdr:cNvSpPr/>
      </xdr:nvSpPr>
      <xdr:spPr>
        <a:xfrm>
          <a:off x="14649450" y="63785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67976263-BE09-495B-A539-744E2F340AF8}"/>
            </a:ext>
          </a:extLst>
        </xdr:cNvPr>
        <xdr:cNvSpPr/>
      </xdr:nvSpPr>
      <xdr:spPr>
        <a:xfrm>
          <a:off x="13887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24137C14-3389-4DA6-A86F-8C695122D99D}"/>
            </a:ext>
          </a:extLst>
        </xdr:cNvPr>
        <xdr:cNvSpPr/>
      </xdr:nvSpPr>
      <xdr:spPr>
        <a:xfrm>
          <a:off x="13089890" y="64014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0" name="フローチャート: 判断 429">
          <a:extLst>
            <a:ext uri="{FF2B5EF4-FFF2-40B4-BE49-F238E27FC236}">
              <a16:creationId xmlns:a16="http://schemas.microsoft.com/office/drawing/2014/main" id="{A26679FD-93E5-4F02-83D4-DE6DD989EC17}"/>
            </a:ext>
          </a:extLst>
        </xdr:cNvPr>
        <xdr:cNvSpPr/>
      </xdr:nvSpPr>
      <xdr:spPr>
        <a:xfrm>
          <a:off x="123037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31" name="フローチャート: 判断 430">
          <a:extLst>
            <a:ext uri="{FF2B5EF4-FFF2-40B4-BE49-F238E27FC236}">
              <a16:creationId xmlns:a16="http://schemas.microsoft.com/office/drawing/2014/main" id="{2A0495B1-4D6A-4755-924F-976A6D899334}"/>
            </a:ext>
          </a:extLst>
        </xdr:cNvPr>
        <xdr:cNvSpPr/>
      </xdr:nvSpPr>
      <xdr:spPr>
        <a:xfrm>
          <a:off x="11487150" y="62833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AF8E4B8-2908-47DB-AA14-4FF126B5AD8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B984DC-4B90-4BA4-B183-40A075B106E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97B2C5B-D1A7-4770-8803-7B78B8CF0FA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1C918C5-A3E7-4B3B-9AC4-A8D5A2F1394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D7E7B85-FC6C-41B6-984C-25621AD96BA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37" name="楕円 436">
          <a:extLst>
            <a:ext uri="{FF2B5EF4-FFF2-40B4-BE49-F238E27FC236}">
              <a16:creationId xmlns:a16="http://schemas.microsoft.com/office/drawing/2014/main" id="{81DFF8F7-CA12-4532-A54D-8A5A446CF0D6}"/>
            </a:ext>
          </a:extLst>
        </xdr:cNvPr>
        <xdr:cNvSpPr/>
      </xdr:nvSpPr>
      <xdr:spPr>
        <a:xfrm>
          <a:off x="14649450" y="5961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AA80D6-1A8C-4993-91CE-2C9C30B3A6DB}"/>
            </a:ext>
          </a:extLst>
        </xdr:cNvPr>
        <xdr:cNvSpPr txBox="1"/>
      </xdr:nvSpPr>
      <xdr:spPr>
        <a:xfrm>
          <a:off x="14742160" y="587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439" name="楕円 438">
          <a:extLst>
            <a:ext uri="{FF2B5EF4-FFF2-40B4-BE49-F238E27FC236}">
              <a16:creationId xmlns:a16="http://schemas.microsoft.com/office/drawing/2014/main" id="{BA6090DB-CED1-4D80-B76F-45F67A6825E4}"/>
            </a:ext>
          </a:extLst>
        </xdr:cNvPr>
        <xdr:cNvSpPr/>
      </xdr:nvSpPr>
      <xdr:spPr>
        <a:xfrm>
          <a:off x="13887450" y="58737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35</xdr:row>
      <xdr:rowOff>7620</xdr:rowOff>
    </xdr:to>
    <xdr:cxnSp macro="">
      <xdr:nvCxnSpPr>
        <xdr:cNvPr id="440" name="直線コネクタ 439">
          <a:extLst>
            <a:ext uri="{FF2B5EF4-FFF2-40B4-BE49-F238E27FC236}">
              <a16:creationId xmlns:a16="http://schemas.microsoft.com/office/drawing/2014/main" id="{2FFF1DD4-40E0-4BE4-95B1-15F625781BC7}"/>
            </a:ext>
          </a:extLst>
        </xdr:cNvPr>
        <xdr:cNvCxnSpPr/>
      </xdr:nvCxnSpPr>
      <xdr:spPr>
        <a:xfrm>
          <a:off x="13942060" y="5926455"/>
          <a:ext cx="762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41" name="楕円 440">
          <a:extLst>
            <a:ext uri="{FF2B5EF4-FFF2-40B4-BE49-F238E27FC236}">
              <a16:creationId xmlns:a16="http://schemas.microsoft.com/office/drawing/2014/main" id="{78E6BEF0-409A-480F-BEFF-57BA1103E5DE}"/>
            </a:ext>
          </a:extLst>
        </xdr:cNvPr>
        <xdr:cNvSpPr/>
      </xdr:nvSpPr>
      <xdr:spPr>
        <a:xfrm>
          <a:off x="13089890" y="57880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93345</xdr:rowOff>
    </xdr:to>
    <xdr:cxnSp macro="">
      <xdr:nvCxnSpPr>
        <xdr:cNvPr id="442" name="直線コネクタ 441">
          <a:extLst>
            <a:ext uri="{FF2B5EF4-FFF2-40B4-BE49-F238E27FC236}">
              <a16:creationId xmlns:a16="http://schemas.microsoft.com/office/drawing/2014/main" id="{82F292C8-A9A1-47FB-BB38-0246D06B588B}"/>
            </a:ext>
          </a:extLst>
        </xdr:cNvPr>
        <xdr:cNvCxnSpPr/>
      </xdr:nvCxnSpPr>
      <xdr:spPr>
        <a:xfrm>
          <a:off x="13144500" y="5836920"/>
          <a:ext cx="7975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44450</xdr:rowOff>
    </xdr:from>
    <xdr:to>
      <xdr:col>72</xdr:col>
      <xdr:colOff>38100</xdr:colOff>
      <xdr:row>33</xdr:row>
      <xdr:rowOff>146050</xdr:rowOff>
    </xdr:to>
    <xdr:sp macro="" textlink="">
      <xdr:nvSpPr>
        <xdr:cNvPr id="443" name="楕円 442">
          <a:extLst>
            <a:ext uri="{FF2B5EF4-FFF2-40B4-BE49-F238E27FC236}">
              <a16:creationId xmlns:a16="http://schemas.microsoft.com/office/drawing/2014/main" id="{D4710E1F-42A8-45FC-B015-7FDCFD7FB43A}"/>
            </a:ext>
          </a:extLst>
        </xdr:cNvPr>
        <xdr:cNvSpPr/>
      </xdr:nvSpPr>
      <xdr:spPr>
        <a:xfrm>
          <a:off x="12303760" y="5704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34</xdr:row>
      <xdr:rowOff>5715</xdr:rowOff>
    </xdr:to>
    <xdr:cxnSp macro="">
      <xdr:nvCxnSpPr>
        <xdr:cNvPr id="444" name="直線コネクタ 443">
          <a:extLst>
            <a:ext uri="{FF2B5EF4-FFF2-40B4-BE49-F238E27FC236}">
              <a16:creationId xmlns:a16="http://schemas.microsoft.com/office/drawing/2014/main" id="{BFF44E08-AD59-49BC-A519-CE114A6CF076}"/>
            </a:ext>
          </a:extLst>
        </xdr:cNvPr>
        <xdr:cNvCxnSpPr/>
      </xdr:nvCxnSpPr>
      <xdr:spPr>
        <a:xfrm>
          <a:off x="12346940" y="5749290"/>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139700</xdr:rowOff>
    </xdr:from>
    <xdr:to>
      <xdr:col>67</xdr:col>
      <xdr:colOff>101600</xdr:colOff>
      <xdr:row>34</xdr:row>
      <xdr:rowOff>69850</xdr:rowOff>
    </xdr:to>
    <xdr:sp macro="" textlink="">
      <xdr:nvSpPr>
        <xdr:cNvPr id="445" name="楕円 444">
          <a:extLst>
            <a:ext uri="{FF2B5EF4-FFF2-40B4-BE49-F238E27FC236}">
              <a16:creationId xmlns:a16="http://schemas.microsoft.com/office/drawing/2014/main" id="{493BE862-058E-4704-B5F6-BFAFE8FDFB6F}"/>
            </a:ext>
          </a:extLst>
        </xdr:cNvPr>
        <xdr:cNvSpPr/>
      </xdr:nvSpPr>
      <xdr:spPr>
        <a:xfrm>
          <a:off x="11487150" y="5793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34</xdr:row>
      <xdr:rowOff>19050</xdr:rowOff>
    </xdr:to>
    <xdr:cxnSp macro="">
      <xdr:nvCxnSpPr>
        <xdr:cNvPr id="446" name="直線コネクタ 445">
          <a:extLst>
            <a:ext uri="{FF2B5EF4-FFF2-40B4-BE49-F238E27FC236}">
              <a16:creationId xmlns:a16="http://schemas.microsoft.com/office/drawing/2014/main" id="{F530E9C0-0CA0-4468-AE83-1813684759FD}"/>
            </a:ext>
          </a:extLst>
        </xdr:cNvPr>
        <xdr:cNvCxnSpPr/>
      </xdr:nvCxnSpPr>
      <xdr:spPr>
        <a:xfrm flipV="1">
          <a:off x="11541760" y="5749290"/>
          <a:ext cx="80518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BFDED68-EB23-41D5-9024-776268666CBA}"/>
            </a:ext>
          </a:extLst>
        </xdr:cNvPr>
        <xdr:cNvSpPr txBox="1"/>
      </xdr:nvSpPr>
      <xdr:spPr>
        <a:xfrm>
          <a:off x="1373823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DBDFE49-DA9E-487A-B6D2-3C3723B63E86}"/>
            </a:ext>
          </a:extLst>
        </xdr:cNvPr>
        <xdr:cNvSpPr txBox="1"/>
      </xdr:nvSpPr>
      <xdr:spPr>
        <a:xfrm>
          <a:off x="129571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6E10D26-A59E-419F-B27A-9D5692A65E73}"/>
            </a:ext>
          </a:extLst>
        </xdr:cNvPr>
        <xdr:cNvSpPr txBox="1"/>
      </xdr:nvSpPr>
      <xdr:spPr>
        <a:xfrm>
          <a:off x="121710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966DE97-C607-45AD-A3A6-0C723389329D}"/>
            </a:ext>
          </a:extLst>
        </xdr:cNvPr>
        <xdr:cNvSpPr txBox="1"/>
      </xdr:nvSpPr>
      <xdr:spPr>
        <a:xfrm>
          <a:off x="113544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39A44C8-DAB7-4AA2-AFF0-40613C2E8819}"/>
            </a:ext>
          </a:extLst>
        </xdr:cNvPr>
        <xdr:cNvSpPr txBox="1"/>
      </xdr:nvSpPr>
      <xdr:spPr>
        <a:xfrm>
          <a:off x="1373823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B04D376-88D9-4924-8D8C-1A0F93B17A8D}"/>
            </a:ext>
          </a:extLst>
        </xdr:cNvPr>
        <xdr:cNvSpPr txBox="1"/>
      </xdr:nvSpPr>
      <xdr:spPr>
        <a:xfrm>
          <a:off x="1295718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162577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7F8A345-B5A4-47F2-9BC7-FF197C887BDF}"/>
            </a:ext>
          </a:extLst>
        </xdr:cNvPr>
        <xdr:cNvSpPr txBox="1"/>
      </xdr:nvSpPr>
      <xdr:spPr>
        <a:xfrm>
          <a:off x="1217105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86377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22775E3-AF55-4FB4-A73D-08FDABFC7E76}"/>
            </a:ext>
          </a:extLst>
        </xdr:cNvPr>
        <xdr:cNvSpPr txBox="1"/>
      </xdr:nvSpPr>
      <xdr:spPr>
        <a:xfrm>
          <a:off x="113544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5914F9C-8425-4B09-9C5E-47CF0FD41C7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87D4770-8757-4DA1-937D-122FA8820AF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B1B4A27-D034-45F8-9871-F8799ADB7C4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263CDDA-E0BD-4E1A-9FF3-A60E57FE39D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C65AE50-2062-4051-8266-041A28D865D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A80D97C-C4E8-42CB-B77F-C2B043B198A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910D6EC-017B-4147-A288-63214A62C26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1E255B-845C-47B2-8ACD-B56A219C8C0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247E827-3345-42FA-B1D3-3931ED00B90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A7868D0-CB7F-4DD2-86EA-8073902C9C8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68907417-0676-4A82-AE3D-E2189B3CE9B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CAAC431F-BFF4-402A-AFBF-4EB48C9F846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57C88FC-B30E-484A-A9A7-36012DC04509}"/>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7C7EA60C-13E9-43F1-9045-AB505F5AB428}"/>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05BF759-5E0F-47E3-ACFD-C8C90F51766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3A02AE18-37F5-4939-AD9F-F4AE4D3B644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7FD309E7-8582-451A-8A36-980DC82EC4F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E692137-F71B-46FC-B20D-8788346D6BD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799050D-CA63-4C39-A9C0-17195F7DB50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D849717F-9068-4C52-B812-A35516325D7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CA36EC4-C131-4DB3-8375-8C6AD791D8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4C6E658-C450-4891-8518-7A645573F00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5273D6F-9EB1-4DD2-AF1E-393BA8E38B4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8" name="直線コネクタ 477">
          <a:extLst>
            <a:ext uri="{FF2B5EF4-FFF2-40B4-BE49-F238E27FC236}">
              <a16:creationId xmlns:a16="http://schemas.microsoft.com/office/drawing/2014/main" id="{60A9795E-350D-496A-88D4-C81948E69C5A}"/>
            </a:ext>
          </a:extLst>
        </xdr:cNvPr>
        <xdr:cNvCxnSpPr/>
      </xdr:nvCxnSpPr>
      <xdr:spPr>
        <a:xfrm flipV="1">
          <a:off x="19947254" y="592264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FF18BD07-F760-4986-803D-1A2C68F25E93}"/>
            </a:ext>
          </a:extLst>
        </xdr:cNvPr>
        <xdr:cNvSpPr txBox="1"/>
      </xdr:nvSpPr>
      <xdr:spPr>
        <a:xfrm>
          <a:off x="1998599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0" name="直線コネクタ 479">
          <a:extLst>
            <a:ext uri="{FF2B5EF4-FFF2-40B4-BE49-F238E27FC236}">
              <a16:creationId xmlns:a16="http://schemas.microsoft.com/office/drawing/2014/main" id="{848F1C36-83EA-47DD-B407-DE0964185017}"/>
            </a:ext>
          </a:extLst>
        </xdr:cNvPr>
        <xdr:cNvCxnSpPr/>
      </xdr:nvCxnSpPr>
      <xdr:spPr>
        <a:xfrm>
          <a:off x="1988566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AEE0BA8F-7DC8-43E3-AD9A-09FFCEC6D915}"/>
            </a:ext>
          </a:extLst>
        </xdr:cNvPr>
        <xdr:cNvSpPr txBox="1"/>
      </xdr:nvSpPr>
      <xdr:spPr>
        <a:xfrm>
          <a:off x="1998599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2" name="直線コネクタ 481">
          <a:extLst>
            <a:ext uri="{FF2B5EF4-FFF2-40B4-BE49-F238E27FC236}">
              <a16:creationId xmlns:a16="http://schemas.microsoft.com/office/drawing/2014/main" id="{E955C843-2634-41BE-A3BC-390C2CCFACE6}"/>
            </a:ext>
          </a:extLst>
        </xdr:cNvPr>
        <xdr:cNvCxnSpPr/>
      </xdr:nvCxnSpPr>
      <xdr:spPr>
        <a:xfrm>
          <a:off x="19885660" y="5922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6E2B0031-7A68-4E27-A739-DE1228D3E745}"/>
            </a:ext>
          </a:extLst>
        </xdr:cNvPr>
        <xdr:cNvSpPr txBox="1"/>
      </xdr:nvSpPr>
      <xdr:spPr>
        <a:xfrm>
          <a:off x="1998599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4" name="フローチャート: 判断 483">
          <a:extLst>
            <a:ext uri="{FF2B5EF4-FFF2-40B4-BE49-F238E27FC236}">
              <a16:creationId xmlns:a16="http://schemas.microsoft.com/office/drawing/2014/main" id="{15F37EED-8137-40E4-AF8F-A8C9794812C8}"/>
            </a:ext>
          </a:extLst>
        </xdr:cNvPr>
        <xdr:cNvSpPr/>
      </xdr:nvSpPr>
      <xdr:spPr>
        <a:xfrm>
          <a:off x="199047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5" name="フローチャート: 判断 484">
          <a:extLst>
            <a:ext uri="{FF2B5EF4-FFF2-40B4-BE49-F238E27FC236}">
              <a16:creationId xmlns:a16="http://schemas.microsoft.com/office/drawing/2014/main" id="{435E9386-7B22-49A9-B2B9-95EB647724DD}"/>
            </a:ext>
          </a:extLst>
        </xdr:cNvPr>
        <xdr:cNvSpPr/>
      </xdr:nvSpPr>
      <xdr:spPr>
        <a:xfrm>
          <a:off x="19161760" y="6668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6" name="フローチャート: 判断 485">
          <a:extLst>
            <a:ext uri="{FF2B5EF4-FFF2-40B4-BE49-F238E27FC236}">
              <a16:creationId xmlns:a16="http://schemas.microsoft.com/office/drawing/2014/main" id="{2016431D-F234-47C1-BE08-A32DA667DC21}"/>
            </a:ext>
          </a:extLst>
        </xdr:cNvPr>
        <xdr:cNvSpPr/>
      </xdr:nvSpPr>
      <xdr:spPr>
        <a:xfrm>
          <a:off x="18345150" y="6702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7" name="フローチャート: 判断 486">
          <a:extLst>
            <a:ext uri="{FF2B5EF4-FFF2-40B4-BE49-F238E27FC236}">
              <a16:creationId xmlns:a16="http://schemas.microsoft.com/office/drawing/2014/main" id="{32146D49-28B0-484E-88C5-80F985828335}"/>
            </a:ext>
          </a:extLst>
        </xdr:cNvPr>
        <xdr:cNvSpPr/>
      </xdr:nvSpPr>
      <xdr:spPr>
        <a:xfrm>
          <a:off x="17547590" y="6683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8" name="フローチャート: 判断 487">
          <a:extLst>
            <a:ext uri="{FF2B5EF4-FFF2-40B4-BE49-F238E27FC236}">
              <a16:creationId xmlns:a16="http://schemas.microsoft.com/office/drawing/2014/main" id="{1354AC06-9E1D-4689-BCD7-73B472990EFE}"/>
            </a:ext>
          </a:extLst>
        </xdr:cNvPr>
        <xdr:cNvSpPr/>
      </xdr:nvSpPr>
      <xdr:spPr>
        <a:xfrm>
          <a:off x="16761460" y="66890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75E053E-8CFD-4B77-B78A-CB2E67573DA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88DEEAD-199C-4FD0-B04E-5A0905E69C5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A4F4BF2-E195-4599-B765-0BE180D2DC8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14BE614-441B-4BAC-99A8-1E0D09F5791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144B297-B36D-4FEF-BE84-16EB8300871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95885</xdr:rowOff>
    </xdr:from>
    <xdr:to>
      <xdr:col>116</xdr:col>
      <xdr:colOff>114300</xdr:colOff>
      <xdr:row>41</xdr:row>
      <xdr:rowOff>26035</xdr:rowOff>
    </xdr:to>
    <xdr:sp macro="" textlink="">
      <xdr:nvSpPr>
        <xdr:cNvPr id="494" name="楕円 493">
          <a:extLst>
            <a:ext uri="{FF2B5EF4-FFF2-40B4-BE49-F238E27FC236}">
              <a16:creationId xmlns:a16="http://schemas.microsoft.com/office/drawing/2014/main" id="{2F3916EF-63DD-46CB-B04F-E6289BBE56E5}"/>
            </a:ext>
          </a:extLst>
        </xdr:cNvPr>
        <xdr:cNvSpPr/>
      </xdr:nvSpPr>
      <xdr:spPr>
        <a:xfrm>
          <a:off x="19904710" y="6950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74312</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3CE48F1-298B-4AA9-A981-B3C1965667D1}"/>
            </a:ext>
          </a:extLst>
        </xdr:cNvPr>
        <xdr:cNvSpPr txBox="1"/>
      </xdr:nvSpPr>
      <xdr:spPr>
        <a:xfrm>
          <a:off x="19985990"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103505</xdr:rowOff>
    </xdr:from>
    <xdr:to>
      <xdr:col>112</xdr:col>
      <xdr:colOff>38100</xdr:colOff>
      <xdr:row>41</xdr:row>
      <xdr:rowOff>33655</xdr:rowOff>
    </xdr:to>
    <xdr:sp macro="" textlink="">
      <xdr:nvSpPr>
        <xdr:cNvPr id="496" name="楕円 495">
          <a:extLst>
            <a:ext uri="{FF2B5EF4-FFF2-40B4-BE49-F238E27FC236}">
              <a16:creationId xmlns:a16="http://schemas.microsoft.com/office/drawing/2014/main" id="{F05ABBFD-50E9-412F-B0B5-34DE36301B10}"/>
            </a:ext>
          </a:extLst>
        </xdr:cNvPr>
        <xdr:cNvSpPr/>
      </xdr:nvSpPr>
      <xdr:spPr>
        <a:xfrm>
          <a:off x="19161760" y="6959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146685</xdr:rowOff>
    </xdr:from>
    <xdr:to>
      <xdr:col>116</xdr:col>
      <xdr:colOff>63500</xdr:colOff>
      <xdr:row>40</xdr:row>
      <xdr:rowOff>154305</xdr:rowOff>
    </xdr:to>
    <xdr:cxnSp macro="">
      <xdr:nvCxnSpPr>
        <xdr:cNvPr id="497" name="直線コネクタ 496">
          <a:extLst>
            <a:ext uri="{FF2B5EF4-FFF2-40B4-BE49-F238E27FC236}">
              <a16:creationId xmlns:a16="http://schemas.microsoft.com/office/drawing/2014/main" id="{AF9DE087-0C05-424E-81F9-B4A8BB8CF7A0}"/>
            </a:ext>
          </a:extLst>
        </xdr:cNvPr>
        <xdr:cNvCxnSpPr/>
      </xdr:nvCxnSpPr>
      <xdr:spPr>
        <a:xfrm flipV="1">
          <a:off x="19204940" y="700278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107315</xdr:rowOff>
    </xdr:from>
    <xdr:to>
      <xdr:col>107</xdr:col>
      <xdr:colOff>101600</xdr:colOff>
      <xdr:row>41</xdr:row>
      <xdr:rowOff>37465</xdr:rowOff>
    </xdr:to>
    <xdr:sp macro="" textlink="">
      <xdr:nvSpPr>
        <xdr:cNvPr id="498" name="楕円 497">
          <a:extLst>
            <a:ext uri="{FF2B5EF4-FFF2-40B4-BE49-F238E27FC236}">
              <a16:creationId xmlns:a16="http://schemas.microsoft.com/office/drawing/2014/main" id="{82326AAA-39A7-4BF0-9A7F-6020518268B3}"/>
            </a:ext>
          </a:extLst>
        </xdr:cNvPr>
        <xdr:cNvSpPr/>
      </xdr:nvSpPr>
      <xdr:spPr>
        <a:xfrm>
          <a:off x="18345150" y="6963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154305</xdr:rowOff>
    </xdr:from>
    <xdr:to>
      <xdr:col>111</xdr:col>
      <xdr:colOff>177800</xdr:colOff>
      <xdr:row>40</xdr:row>
      <xdr:rowOff>158115</xdr:rowOff>
    </xdr:to>
    <xdr:cxnSp macro="">
      <xdr:nvCxnSpPr>
        <xdr:cNvPr id="499" name="直線コネクタ 498">
          <a:extLst>
            <a:ext uri="{FF2B5EF4-FFF2-40B4-BE49-F238E27FC236}">
              <a16:creationId xmlns:a16="http://schemas.microsoft.com/office/drawing/2014/main" id="{CE06494E-4C42-4ABE-AA14-EF90AF9714E2}"/>
            </a:ext>
          </a:extLst>
        </xdr:cNvPr>
        <xdr:cNvCxnSpPr/>
      </xdr:nvCxnSpPr>
      <xdr:spPr>
        <a:xfrm flipV="1">
          <a:off x="18399760" y="701230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500" name="楕円 499">
          <a:extLst>
            <a:ext uri="{FF2B5EF4-FFF2-40B4-BE49-F238E27FC236}">
              <a16:creationId xmlns:a16="http://schemas.microsoft.com/office/drawing/2014/main" id="{3C564B8E-F7B0-40B3-AE1D-AB504242BA46}"/>
            </a:ext>
          </a:extLst>
        </xdr:cNvPr>
        <xdr:cNvSpPr/>
      </xdr:nvSpPr>
      <xdr:spPr>
        <a:xfrm>
          <a:off x="17547590" y="6971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158115</xdr:rowOff>
    </xdr:from>
    <xdr:to>
      <xdr:col>107</xdr:col>
      <xdr:colOff>50800</xdr:colOff>
      <xdr:row>40</xdr:row>
      <xdr:rowOff>163830</xdr:rowOff>
    </xdr:to>
    <xdr:cxnSp macro="">
      <xdr:nvCxnSpPr>
        <xdr:cNvPr id="501" name="直線コネクタ 500">
          <a:extLst>
            <a:ext uri="{FF2B5EF4-FFF2-40B4-BE49-F238E27FC236}">
              <a16:creationId xmlns:a16="http://schemas.microsoft.com/office/drawing/2014/main" id="{770DF6E2-C293-44C1-8DB9-BCC411B4C97E}"/>
            </a:ext>
          </a:extLst>
        </xdr:cNvPr>
        <xdr:cNvCxnSpPr/>
      </xdr:nvCxnSpPr>
      <xdr:spPr>
        <a:xfrm flipV="1">
          <a:off x="17602200" y="701802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02" name="楕円 501">
          <a:extLst>
            <a:ext uri="{FF2B5EF4-FFF2-40B4-BE49-F238E27FC236}">
              <a16:creationId xmlns:a16="http://schemas.microsoft.com/office/drawing/2014/main" id="{08469487-093E-4005-B89E-DA4C2BEA235A}"/>
            </a:ext>
          </a:extLst>
        </xdr:cNvPr>
        <xdr:cNvSpPr/>
      </xdr:nvSpPr>
      <xdr:spPr>
        <a:xfrm>
          <a:off x="16761460" y="6889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163830</xdr:rowOff>
    </xdr:to>
    <xdr:cxnSp macro="">
      <xdr:nvCxnSpPr>
        <xdr:cNvPr id="503" name="直線コネクタ 502">
          <a:extLst>
            <a:ext uri="{FF2B5EF4-FFF2-40B4-BE49-F238E27FC236}">
              <a16:creationId xmlns:a16="http://schemas.microsoft.com/office/drawing/2014/main" id="{20A85D81-D1E8-4E5F-AFFD-7D12E33F6D09}"/>
            </a:ext>
          </a:extLst>
        </xdr:cNvPr>
        <xdr:cNvCxnSpPr/>
      </xdr:nvCxnSpPr>
      <xdr:spPr>
        <a:xfrm>
          <a:off x="16804640" y="6943725"/>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0528F51-11AA-4718-8CA4-261208858FD1}"/>
            </a:ext>
          </a:extLst>
        </xdr:cNvPr>
        <xdr:cNvSpPr txBox="1"/>
      </xdr:nvSpPr>
      <xdr:spPr>
        <a:xfrm>
          <a:off x="18982132"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C436FE3-4396-4A2E-819E-51A577EE8412}"/>
            </a:ext>
          </a:extLst>
        </xdr:cNvPr>
        <xdr:cNvSpPr txBox="1"/>
      </xdr:nvSpPr>
      <xdr:spPr>
        <a:xfrm>
          <a:off x="18182032"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4FC0BE73-77A0-409C-ADE3-234B48B9AC53}"/>
            </a:ext>
          </a:extLst>
        </xdr:cNvPr>
        <xdr:cNvSpPr txBox="1"/>
      </xdr:nvSpPr>
      <xdr:spPr>
        <a:xfrm>
          <a:off x="17384472"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CEC1356-3620-4136-97A3-F41DA0C46EC2}"/>
            </a:ext>
          </a:extLst>
        </xdr:cNvPr>
        <xdr:cNvSpPr txBox="1"/>
      </xdr:nvSpPr>
      <xdr:spPr>
        <a:xfrm>
          <a:off x="1658881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24782</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419861A-F1D1-431C-82A1-D566B000F0B0}"/>
            </a:ext>
          </a:extLst>
        </xdr:cNvPr>
        <xdr:cNvSpPr txBox="1"/>
      </xdr:nvSpPr>
      <xdr:spPr>
        <a:xfrm>
          <a:off x="18982132"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28592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DD8E915-7B3B-407F-A8F0-7D66DE07DE9C}"/>
            </a:ext>
          </a:extLst>
        </xdr:cNvPr>
        <xdr:cNvSpPr txBox="1"/>
      </xdr:nvSpPr>
      <xdr:spPr>
        <a:xfrm>
          <a:off x="18182032"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9D79C08-84F9-46DC-92E7-B87201F9992E}"/>
            </a:ext>
          </a:extLst>
        </xdr:cNvPr>
        <xdr:cNvSpPr txBox="1"/>
      </xdr:nvSpPr>
      <xdr:spPr>
        <a:xfrm>
          <a:off x="1738447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96F51474-799C-4631-BCBB-FFB8216C20BD}"/>
            </a:ext>
          </a:extLst>
        </xdr:cNvPr>
        <xdr:cNvSpPr txBox="1"/>
      </xdr:nvSpPr>
      <xdr:spPr>
        <a:xfrm>
          <a:off x="1658881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78DFBD2-C1F8-438F-A819-1EA5BE0ABA1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F01EE78-8980-46AC-923B-FBEE23D25C7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2768D6A-3D25-4103-853C-8226F37FF6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990BFA6-2BDF-4ED1-8D35-04A91F8EB3E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39A4E71-1DAD-4AAC-B5A1-1CE12837EAB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DB24CE5-BA7D-4283-9545-1E58374CCE5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8FD8D9A2-D8BD-4F42-8C2F-C6DB2D3A900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2D4CF8A-D3EA-406A-8C3C-75B894BCD5A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68451E5-6969-4F39-875F-A6355E99FCB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2E4C9DB-7D30-4345-A4E1-5EDAD573400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F76411E5-C9BB-4EDF-8A70-FC39755464C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175D1CD7-6DA1-49E2-8495-5DC05E508FE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8154B865-72C3-40A0-B3C0-E3087FAD904E}"/>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52420E42-D517-47FB-86A4-725BCD2BB6E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862D6F41-FF4F-423C-A08D-55072FF1678A}"/>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9F1AAA1C-146A-4A0D-9BFD-7DF526879B8B}"/>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78F8DB15-2B1B-418C-8B66-2BEB278AAD06}"/>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B8B60423-EEC0-4C8A-B673-28F5CF8F3C4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3C98BD93-FE93-4E31-8899-5F211C5877D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BBE1B6DF-BFBD-40C6-B286-24BEDE14D2B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3DF28E4-0D37-41D5-845B-FD6E62E4FBE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B830CC45-9F41-42FB-9398-48CE1E608CA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A9BDE53A-CB20-4742-AB61-44A5C368C159}"/>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56452EDC-4193-4B4E-9BEC-2B27C5C8F52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C887D951-27E6-4775-BE6F-C3A961780D36}"/>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430416CB-5D5C-4E3E-ACED-9C334B9DA3B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8" name="直線コネクタ 537">
          <a:extLst>
            <a:ext uri="{FF2B5EF4-FFF2-40B4-BE49-F238E27FC236}">
              <a16:creationId xmlns:a16="http://schemas.microsoft.com/office/drawing/2014/main" id="{BCB60BEC-3FA9-465E-9D6F-E50B2EB5F57C}"/>
            </a:ext>
          </a:extLst>
        </xdr:cNvPr>
        <xdr:cNvCxnSpPr/>
      </xdr:nvCxnSpPr>
      <xdr:spPr>
        <a:xfrm flipV="1">
          <a:off x="14703424" y="9523367"/>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B7D06A8D-1390-4711-9289-5EFB3016614E}"/>
            </a:ext>
          </a:extLst>
        </xdr:cNvPr>
        <xdr:cNvSpPr txBox="1"/>
      </xdr:nvSpPr>
      <xdr:spPr>
        <a:xfrm>
          <a:off x="1474216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0" name="直線コネクタ 539">
          <a:extLst>
            <a:ext uri="{FF2B5EF4-FFF2-40B4-BE49-F238E27FC236}">
              <a16:creationId xmlns:a16="http://schemas.microsoft.com/office/drawing/2014/main" id="{9A8EB56A-843F-4522-9033-D3BCD9234985}"/>
            </a:ext>
          </a:extLst>
        </xdr:cNvPr>
        <xdr:cNvCxnSpPr/>
      </xdr:nvCxnSpPr>
      <xdr:spPr>
        <a:xfrm>
          <a:off x="1461135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6F843A0B-8ED2-4C20-95E0-CBA24D7069E1}"/>
            </a:ext>
          </a:extLst>
        </xdr:cNvPr>
        <xdr:cNvSpPr txBox="1"/>
      </xdr:nvSpPr>
      <xdr:spPr>
        <a:xfrm>
          <a:off x="1474216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5D084395-2767-4884-8568-F7EC1D33E302}"/>
            </a:ext>
          </a:extLst>
        </xdr:cNvPr>
        <xdr:cNvCxnSpPr/>
      </xdr:nvCxnSpPr>
      <xdr:spPr>
        <a:xfrm>
          <a:off x="14611350" y="952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657B5A82-A7DD-4E30-A58F-D4872333A988}"/>
            </a:ext>
          </a:extLst>
        </xdr:cNvPr>
        <xdr:cNvSpPr txBox="1"/>
      </xdr:nvSpPr>
      <xdr:spPr>
        <a:xfrm>
          <a:off x="14742160" y="1030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4" name="フローチャート: 判断 543">
          <a:extLst>
            <a:ext uri="{FF2B5EF4-FFF2-40B4-BE49-F238E27FC236}">
              <a16:creationId xmlns:a16="http://schemas.microsoft.com/office/drawing/2014/main" id="{DCB242E2-CD19-4F50-A463-84F9B1663754}"/>
            </a:ext>
          </a:extLst>
        </xdr:cNvPr>
        <xdr:cNvSpPr/>
      </xdr:nvSpPr>
      <xdr:spPr>
        <a:xfrm>
          <a:off x="14649450" y="1033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5" name="フローチャート: 判断 544">
          <a:extLst>
            <a:ext uri="{FF2B5EF4-FFF2-40B4-BE49-F238E27FC236}">
              <a16:creationId xmlns:a16="http://schemas.microsoft.com/office/drawing/2014/main" id="{1EA0541F-DFCA-4BE6-AD90-50D1A6CA54D0}"/>
            </a:ext>
          </a:extLst>
        </xdr:cNvPr>
        <xdr:cNvSpPr/>
      </xdr:nvSpPr>
      <xdr:spPr>
        <a:xfrm>
          <a:off x="13887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B8AAFAEB-E09B-41C5-A685-7B46A49320EF}"/>
            </a:ext>
          </a:extLst>
        </xdr:cNvPr>
        <xdr:cNvSpPr/>
      </xdr:nvSpPr>
      <xdr:spPr>
        <a:xfrm>
          <a:off x="13089890" y="102889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7" name="フローチャート: 判断 546">
          <a:extLst>
            <a:ext uri="{FF2B5EF4-FFF2-40B4-BE49-F238E27FC236}">
              <a16:creationId xmlns:a16="http://schemas.microsoft.com/office/drawing/2014/main" id="{6313A051-DE66-47EF-A801-283C9AE6D7A2}"/>
            </a:ext>
          </a:extLst>
        </xdr:cNvPr>
        <xdr:cNvSpPr/>
      </xdr:nvSpPr>
      <xdr:spPr>
        <a:xfrm>
          <a:off x="12303760" y="102127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8" name="フローチャート: 判断 547">
          <a:extLst>
            <a:ext uri="{FF2B5EF4-FFF2-40B4-BE49-F238E27FC236}">
              <a16:creationId xmlns:a16="http://schemas.microsoft.com/office/drawing/2014/main" id="{24740493-F2D7-42DE-BA7F-A42B2B9F42F2}"/>
            </a:ext>
          </a:extLst>
        </xdr:cNvPr>
        <xdr:cNvSpPr/>
      </xdr:nvSpPr>
      <xdr:spPr>
        <a:xfrm>
          <a:off x="11487150" y="102465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4623B5B-24A5-48EA-9006-9696D29F2BF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AED865E-D841-45FF-B601-011AAF2E57D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F6F79A6-A1A5-4D82-BE7A-BE9D8AA1E19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08CA187-CDE7-4E70-B392-D193EA3519E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A1B8CBE-8B45-4787-AEC0-66CE7E105A9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554" name="楕円 553">
          <a:extLst>
            <a:ext uri="{FF2B5EF4-FFF2-40B4-BE49-F238E27FC236}">
              <a16:creationId xmlns:a16="http://schemas.microsoft.com/office/drawing/2014/main" id="{F3B77AE1-6FA1-498D-A4FD-0D8C290A5057}"/>
            </a:ext>
          </a:extLst>
        </xdr:cNvPr>
        <xdr:cNvSpPr/>
      </xdr:nvSpPr>
      <xdr:spPr>
        <a:xfrm>
          <a:off x="14649450" y="99069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9CE8BDEB-EB01-4CBE-9A10-8375D6ECEE12}"/>
            </a:ext>
          </a:extLst>
        </xdr:cNvPr>
        <xdr:cNvSpPr txBox="1"/>
      </xdr:nvSpPr>
      <xdr:spPr>
        <a:xfrm>
          <a:off x="1474216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61867</xdr:rowOff>
    </xdr:from>
    <xdr:to>
      <xdr:col>81</xdr:col>
      <xdr:colOff>101600</xdr:colOff>
      <xdr:row>57</xdr:row>
      <xdr:rowOff>163467</xdr:rowOff>
    </xdr:to>
    <xdr:sp macro="" textlink="">
      <xdr:nvSpPr>
        <xdr:cNvPr id="556" name="楕円 555">
          <a:extLst>
            <a:ext uri="{FF2B5EF4-FFF2-40B4-BE49-F238E27FC236}">
              <a16:creationId xmlns:a16="http://schemas.microsoft.com/office/drawing/2014/main" id="{4AA8A875-7031-4952-B178-4C04ED8AE504}"/>
            </a:ext>
          </a:extLst>
        </xdr:cNvPr>
        <xdr:cNvSpPr/>
      </xdr:nvSpPr>
      <xdr:spPr>
        <a:xfrm>
          <a:off x="13887450" y="983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112667</xdr:rowOff>
    </xdr:from>
    <xdr:to>
      <xdr:col>85</xdr:col>
      <xdr:colOff>127000</xdr:colOff>
      <xdr:row>58</xdr:row>
      <xdr:rowOff>9797</xdr:rowOff>
    </xdr:to>
    <xdr:cxnSp macro="">
      <xdr:nvCxnSpPr>
        <xdr:cNvPr id="557" name="直線コネクタ 556">
          <a:extLst>
            <a:ext uri="{FF2B5EF4-FFF2-40B4-BE49-F238E27FC236}">
              <a16:creationId xmlns:a16="http://schemas.microsoft.com/office/drawing/2014/main" id="{C0587689-AACC-4134-B92B-3391B5F06A58}"/>
            </a:ext>
          </a:extLst>
        </xdr:cNvPr>
        <xdr:cNvCxnSpPr/>
      </xdr:nvCxnSpPr>
      <xdr:spPr>
        <a:xfrm>
          <a:off x="13942060" y="9885317"/>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58" name="楕円 557">
          <a:extLst>
            <a:ext uri="{FF2B5EF4-FFF2-40B4-BE49-F238E27FC236}">
              <a16:creationId xmlns:a16="http://schemas.microsoft.com/office/drawing/2014/main" id="{55410A14-423E-48F4-A5F0-2F78E525B69E}"/>
            </a:ext>
          </a:extLst>
        </xdr:cNvPr>
        <xdr:cNvSpPr/>
      </xdr:nvSpPr>
      <xdr:spPr>
        <a:xfrm>
          <a:off x="13089890" y="97613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112667</xdr:rowOff>
    </xdr:to>
    <xdr:cxnSp macro="">
      <xdr:nvCxnSpPr>
        <xdr:cNvPr id="559" name="直線コネクタ 558">
          <a:extLst>
            <a:ext uri="{FF2B5EF4-FFF2-40B4-BE49-F238E27FC236}">
              <a16:creationId xmlns:a16="http://schemas.microsoft.com/office/drawing/2014/main" id="{970CC1DD-9868-4FEA-B54B-1F355E125CF0}"/>
            </a:ext>
          </a:extLst>
        </xdr:cNvPr>
        <xdr:cNvCxnSpPr/>
      </xdr:nvCxnSpPr>
      <xdr:spPr>
        <a:xfrm>
          <a:off x="13144500" y="9810206"/>
          <a:ext cx="79756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560" name="楕円 559">
          <a:extLst>
            <a:ext uri="{FF2B5EF4-FFF2-40B4-BE49-F238E27FC236}">
              <a16:creationId xmlns:a16="http://schemas.microsoft.com/office/drawing/2014/main" id="{524C2745-1134-4290-A134-25852DFE6449}"/>
            </a:ext>
          </a:extLst>
        </xdr:cNvPr>
        <xdr:cNvSpPr/>
      </xdr:nvSpPr>
      <xdr:spPr>
        <a:xfrm>
          <a:off x="12303760" y="9689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37556</xdr:rowOff>
    </xdr:to>
    <xdr:cxnSp macro="">
      <xdr:nvCxnSpPr>
        <xdr:cNvPr id="561" name="直線コネクタ 560">
          <a:extLst>
            <a:ext uri="{FF2B5EF4-FFF2-40B4-BE49-F238E27FC236}">
              <a16:creationId xmlns:a16="http://schemas.microsoft.com/office/drawing/2014/main" id="{38E7D543-405E-4303-96AE-D9D92B02F1DF}"/>
            </a:ext>
          </a:extLst>
        </xdr:cNvPr>
        <xdr:cNvCxnSpPr/>
      </xdr:nvCxnSpPr>
      <xdr:spPr>
        <a:xfrm>
          <a:off x="12346940" y="9734550"/>
          <a:ext cx="79756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24312</xdr:rowOff>
    </xdr:from>
    <xdr:to>
      <xdr:col>67</xdr:col>
      <xdr:colOff>101600</xdr:colOff>
      <xdr:row>56</xdr:row>
      <xdr:rowOff>125912</xdr:rowOff>
    </xdr:to>
    <xdr:sp macro="" textlink="">
      <xdr:nvSpPr>
        <xdr:cNvPr id="562" name="楕円 561">
          <a:extLst>
            <a:ext uri="{FF2B5EF4-FFF2-40B4-BE49-F238E27FC236}">
              <a16:creationId xmlns:a16="http://schemas.microsoft.com/office/drawing/2014/main" id="{ABBE2644-FEE7-4647-A823-14719262C59C}"/>
            </a:ext>
          </a:extLst>
        </xdr:cNvPr>
        <xdr:cNvSpPr/>
      </xdr:nvSpPr>
      <xdr:spPr>
        <a:xfrm>
          <a:off x="11487150" y="96217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75112</xdr:rowOff>
    </xdr:from>
    <xdr:to>
      <xdr:col>71</xdr:col>
      <xdr:colOff>177800</xdr:colOff>
      <xdr:row>56</xdr:row>
      <xdr:rowOff>137160</xdr:rowOff>
    </xdr:to>
    <xdr:cxnSp macro="">
      <xdr:nvCxnSpPr>
        <xdr:cNvPr id="563" name="直線コネクタ 562">
          <a:extLst>
            <a:ext uri="{FF2B5EF4-FFF2-40B4-BE49-F238E27FC236}">
              <a16:creationId xmlns:a16="http://schemas.microsoft.com/office/drawing/2014/main" id="{441E9B91-E356-41F9-B5D7-555D379EBD89}"/>
            </a:ext>
          </a:extLst>
        </xdr:cNvPr>
        <xdr:cNvCxnSpPr/>
      </xdr:nvCxnSpPr>
      <xdr:spPr>
        <a:xfrm>
          <a:off x="11541760" y="9676312"/>
          <a:ext cx="80518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4" name="n_1aveValue【学校施設】&#10;有形固定資産減価償却率">
          <a:extLst>
            <a:ext uri="{FF2B5EF4-FFF2-40B4-BE49-F238E27FC236}">
              <a16:creationId xmlns:a16="http://schemas.microsoft.com/office/drawing/2014/main" id="{88ED121F-8ABE-42EB-8591-EB1B90CC980E}"/>
            </a:ext>
          </a:extLst>
        </xdr:cNvPr>
        <xdr:cNvSpPr txBox="1"/>
      </xdr:nvSpPr>
      <xdr:spPr>
        <a:xfrm>
          <a:off x="1373823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5" name="n_2aveValue【学校施設】&#10;有形固定資産減価償却率">
          <a:extLst>
            <a:ext uri="{FF2B5EF4-FFF2-40B4-BE49-F238E27FC236}">
              <a16:creationId xmlns:a16="http://schemas.microsoft.com/office/drawing/2014/main" id="{3123017F-7C98-46E6-9BEF-174F52CA6054}"/>
            </a:ext>
          </a:extLst>
        </xdr:cNvPr>
        <xdr:cNvSpPr txBox="1"/>
      </xdr:nvSpPr>
      <xdr:spPr>
        <a:xfrm>
          <a:off x="1295718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6" name="n_3aveValue【学校施設】&#10;有形固定資産減価償却率">
          <a:extLst>
            <a:ext uri="{FF2B5EF4-FFF2-40B4-BE49-F238E27FC236}">
              <a16:creationId xmlns:a16="http://schemas.microsoft.com/office/drawing/2014/main" id="{C1746A96-43DB-4060-9095-A223623C68B5}"/>
            </a:ext>
          </a:extLst>
        </xdr:cNvPr>
        <xdr:cNvSpPr txBox="1"/>
      </xdr:nvSpPr>
      <xdr:spPr>
        <a:xfrm>
          <a:off x="1217105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7" name="n_4aveValue【学校施設】&#10;有形固定資産減価償却率">
          <a:extLst>
            <a:ext uri="{FF2B5EF4-FFF2-40B4-BE49-F238E27FC236}">
              <a16:creationId xmlns:a16="http://schemas.microsoft.com/office/drawing/2014/main" id="{7D853F9D-EB58-4847-A642-35A5D9158615}"/>
            </a:ext>
          </a:extLst>
        </xdr:cNvPr>
        <xdr:cNvSpPr txBox="1"/>
      </xdr:nvSpPr>
      <xdr:spPr>
        <a:xfrm>
          <a:off x="1135444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8544</xdr:rowOff>
    </xdr:from>
    <xdr:ext cx="405111" cy="259045"/>
    <xdr:sp macro="" textlink="">
      <xdr:nvSpPr>
        <xdr:cNvPr id="568" name="n_1mainValue【学校施設】&#10;有形固定資産減価償却率">
          <a:extLst>
            <a:ext uri="{FF2B5EF4-FFF2-40B4-BE49-F238E27FC236}">
              <a16:creationId xmlns:a16="http://schemas.microsoft.com/office/drawing/2014/main" id="{F1C83508-81FA-42C8-B4E7-B0D653691D09}"/>
            </a:ext>
          </a:extLst>
        </xdr:cNvPr>
        <xdr:cNvSpPr txBox="1"/>
      </xdr:nvSpPr>
      <xdr:spPr>
        <a:xfrm>
          <a:off x="13738234" y="96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69" name="n_2mainValue【学校施設】&#10;有形固定資産減価償却率">
          <a:extLst>
            <a:ext uri="{FF2B5EF4-FFF2-40B4-BE49-F238E27FC236}">
              <a16:creationId xmlns:a16="http://schemas.microsoft.com/office/drawing/2014/main" id="{FBF71C85-46CF-466F-9BEF-E436506076F8}"/>
            </a:ext>
          </a:extLst>
        </xdr:cNvPr>
        <xdr:cNvSpPr txBox="1"/>
      </xdr:nvSpPr>
      <xdr:spPr>
        <a:xfrm>
          <a:off x="12957184" y="953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70" name="n_3mainValue【学校施設】&#10;有形固定資産減価償却率">
          <a:extLst>
            <a:ext uri="{FF2B5EF4-FFF2-40B4-BE49-F238E27FC236}">
              <a16:creationId xmlns:a16="http://schemas.microsoft.com/office/drawing/2014/main" id="{B1645506-6F67-4190-9606-7E4D3400A2AB}"/>
            </a:ext>
          </a:extLst>
        </xdr:cNvPr>
        <xdr:cNvSpPr txBox="1"/>
      </xdr:nvSpPr>
      <xdr:spPr>
        <a:xfrm>
          <a:off x="1217105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142439</xdr:rowOff>
    </xdr:from>
    <xdr:ext cx="405111" cy="259045"/>
    <xdr:sp macro="" textlink="">
      <xdr:nvSpPr>
        <xdr:cNvPr id="571" name="n_4mainValue【学校施設】&#10;有形固定資産減価償却率">
          <a:extLst>
            <a:ext uri="{FF2B5EF4-FFF2-40B4-BE49-F238E27FC236}">
              <a16:creationId xmlns:a16="http://schemas.microsoft.com/office/drawing/2014/main" id="{99009A55-9B98-4FE5-B98A-7A280D22BA05}"/>
            </a:ext>
          </a:extLst>
        </xdr:cNvPr>
        <xdr:cNvSpPr txBox="1"/>
      </xdr:nvSpPr>
      <xdr:spPr>
        <a:xfrm>
          <a:off x="11354444" y="939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0CD7A03-3358-43C7-BB2B-06D44058780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23B0742-595F-4E12-9E0E-6B07AC756D0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BBEC5227-5ED4-4D9D-A484-26BE76FCC67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CC4191E-85D7-47D4-AE4D-66E9FD9CEC2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34DDE34-F356-4F9E-AA59-74DF91CD1BC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5928A3F-A005-4A93-8569-48117A828A2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D114E2F-F9B6-4D72-8A3C-1E309C52935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55CD64C2-EA73-422E-B9CE-E2299B63DA3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7F15782-E80E-4F00-ACEF-AF45D781472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7E0C85B-8548-4B6E-B569-884E2CE7969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23C782E5-BBF3-48E7-8CF5-0E0E21A693D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6AC807CD-FEFE-4550-A840-0EA4898B20A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72B032BD-D4AD-402A-9A48-983FA2644C9B}"/>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DD773E26-F043-4393-B9DA-D17F14E62FC3}"/>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1903DE8F-C717-4BC4-A774-F460B034B4A9}"/>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7AAC930C-DCD4-4B09-94CE-0168CE885B79}"/>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F74FF99A-C43A-4F81-8B59-C41CA312DE7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55B2BD11-CC42-4D4A-B8AD-489352769D1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7D951CCC-374A-4F95-BCEF-8B0CD1DF844F}"/>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9F3C4A4C-C73F-422A-A77C-4623EC47DEBB}"/>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CC704989-7B3A-4DF8-A7A4-6A8FFD209329}"/>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93746735-1C99-401E-AE3B-A027BA8F051C}"/>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52AF7EF8-2409-4992-B6E7-DBA056511743}"/>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0832ECC-76F2-4BDB-A207-B47AF59A38E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45D1466D-2EF5-47A5-959C-7D86DF5CA33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C1C5D97F-DFD7-4E51-8553-FBE3EB6B98F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8" name="直線コネクタ 597">
          <a:extLst>
            <a:ext uri="{FF2B5EF4-FFF2-40B4-BE49-F238E27FC236}">
              <a16:creationId xmlns:a16="http://schemas.microsoft.com/office/drawing/2014/main" id="{B1E2065A-F127-49E8-88C8-C174F72C8820}"/>
            </a:ext>
          </a:extLst>
        </xdr:cNvPr>
        <xdr:cNvCxnSpPr/>
      </xdr:nvCxnSpPr>
      <xdr:spPr>
        <a:xfrm flipV="1">
          <a:off x="19947254" y="9585198"/>
          <a:ext cx="0" cy="148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99" name="【学校施設】&#10;一人当たり面積最小値テキスト">
          <a:extLst>
            <a:ext uri="{FF2B5EF4-FFF2-40B4-BE49-F238E27FC236}">
              <a16:creationId xmlns:a16="http://schemas.microsoft.com/office/drawing/2014/main" id="{97DF1A81-EBDF-416D-8688-1C1CA7D86C08}"/>
            </a:ext>
          </a:extLst>
        </xdr:cNvPr>
        <xdr:cNvSpPr txBox="1"/>
      </xdr:nvSpPr>
      <xdr:spPr>
        <a:xfrm>
          <a:off x="19985990" y="110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0" name="直線コネクタ 599">
          <a:extLst>
            <a:ext uri="{FF2B5EF4-FFF2-40B4-BE49-F238E27FC236}">
              <a16:creationId xmlns:a16="http://schemas.microsoft.com/office/drawing/2014/main" id="{86C8CDE4-4541-43ED-8004-E8FADBDCFD06}"/>
            </a:ext>
          </a:extLst>
        </xdr:cNvPr>
        <xdr:cNvCxnSpPr/>
      </xdr:nvCxnSpPr>
      <xdr:spPr>
        <a:xfrm>
          <a:off x="19885660" y="1107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1" name="【学校施設】&#10;一人当たり面積最大値テキスト">
          <a:extLst>
            <a:ext uri="{FF2B5EF4-FFF2-40B4-BE49-F238E27FC236}">
              <a16:creationId xmlns:a16="http://schemas.microsoft.com/office/drawing/2014/main" id="{EBD5AB02-4013-467E-ABBF-7E745E65F13F}"/>
            </a:ext>
          </a:extLst>
        </xdr:cNvPr>
        <xdr:cNvSpPr txBox="1"/>
      </xdr:nvSpPr>
      <xdr:spPr>
        <a:xfrm>
          <a:off x="19985990" y="93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2" name="直線コネクタ 601">
          <a:extLst>
            <a:ext uri="{FF2B5EF4-FFF2-40B4-BE49-F238E27FC236}">
              <a16:creationId xmlns:a16="http://schemas.microsoft.com/office/drawing/2014/main" id="{37B26CA1-EE5D-437E-8697-3D773D107D7E}"/>
            </a:ext>
          </a:extLst>
        </xdr:cNvPr>
        <xdr:cNvCxnSpPr/>
      </xdr:nvCxnSpPr>
      <xdr:spPr>
        <a:xfrm>
          <a:off x="19885660" y="9585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603" name="【学校施設】&#10;一人当たり面積平均値テキスト">
          <a:extLst>
            <a:ext uri="{FF2B5EF4-FFF2-40B4-BE49-F238E27FC236}">
              <a16:creationId xmlns:a16="http://schemas.microsoft.com/office/drawing/2014/main" id="{E2432538-F270-47D8-8D70-D05FC4AB9E51}"/>
            </a:ext>
          </a:extLst>
        </xdr:cNvPr>
        <xdr:cNvSpPr txBox="1"/>
      </xdr:nvSpPr>
      <xdr:spPr>
        <a:xfrm>
          <a:off x="19985990" y="1035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4" name="フローチャート: 判断 603">
          <a:extLst>
            <a:ext uri="{FF2B5EF4-FFF2-40B4-BE49-F238E27FC236}">
              <a16:creationId xmlns:a16="http://schemas.microsoft.com/office/drawing/2014/main" id="{10520277-288D-4A86-85B2-3BABE891D21B}"/>
            </a:ext>
          </a:extLst>
        </xdr:cNvPr>
        <xdr:cNvSpPr/>
      </xdr:nvSpPr>
      <xdr:spPr>
        <a:xfrm>
          <a:off x="19904710" y="1050883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5" name="フローチャート: 判断 604">
          <a:extLst>
            <a:ext uri="{FF2B5EF4-FFF2-40B4-BE49-F238E27FC236}">
              <a16:creationId xmlns:a16="http://schemas.microsoft.com/office/drawing/2014/main" id="{FA8C816F-90BC-4BA7-A433-DA2024EF1265}"/>
            </a:ext>
          </a:extLst>
        </xdr:cNvPr>
        <xdr:cNvSpPr/>
      </xdr:nvSpPr>
      <xdr:spPr>
        <a:xfrm>
          <a:off x="19161760" y="1051726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6" name="フローチャート: 判断 605">
          <a:extLst>
            <a:ext uri="{FF2B5EF4-FFF2-40B4-BE49-F238E27FC236}">
              <a16:creationId xmlns:a16="http://schemas.microsoft.com/office/drawing/2014/main" id="{A023EC0E-E338-42F1-A48D-34831B8E7C1F}"/>
            </a:ext>
          </a:extLst>
        </xdr:cNvPr>
        <xdr:cNvSpPr/>
      </xdr:nvSpPr>
      <xdr:spPr>
        <a:xfrm>
          <a:off x="18345150" y="104680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607" name="フローチャート: 判断 606">
          <a:extLst>
            <a:ext uri="{FF2B5EF4-FFF2-40B4-BE49-F238E27FC236}">
              <a16:creationId xmlns:a16="http://schemas.microsoft.com/office/drawing/2014/main" id="{84BB126B-CA89-4428-A4D0-27C2437A244B}"/>
            </a:ext>
          </a:extLst>
        </xdr:cNvPr>
        <xdr:cNvSpPr/>
      </xdr:nvSpPr>
      <xdr:spPr>
        <a:xfrm>
          <a:off x="17547590" y="104383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608" name="フローチャート: 判断 607">
          <a:extLst>
            <a:ext uri="{FF2B5EF4-FFF2-40B4-BE49-F238E27FC236}">
              <a16:creationId xmlns:a16="http://schemas.microsoft.com/office/drawing/2014/main" id="{5B0696C1-D8E3-4B3B-A4BA-1F3EC88A66C0}"/>
            </a:ext>
          </a:extLst>
        </xdr:cNvPr>
        <xdr:cNvSpPr/>
      </xdr:nvSpPr>
      <xdr:spPr>
        <a:xfrm>
          <a:off x="16761460" y="104599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145E52C-D2E6-4536-9D34-F174039E8BE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51B057-D127-424B-BB6E-54562596897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8714BB4-AF58-4CDF-B4E7-C8974CBC73A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B05434E-A4DB-4642-97C8-E1FBA4B67BE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233B1ED-9AA9-41E4-AADD-D999048BFFF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148409</xdr:rowOff>
    </xdr:from>
    <xdr:to>
      <xdr:col>116</xdr:col>
      <xdr:colOff>114300</xdr:colOff>
      <xdr:row>62</xdr:row>
      <xdr:rowOff>78559</xdr:rowOff>
    </xdr:to>
    <xdr:sp macro="" textlink="">
      <xdr:nvSpPr>
        <xdr:cNvPr id="614" name="楕円 613">
          <a:extLst>
            <a:ext uri="{FF2B5EF4-FFF2-40B4-BE49-F238E27FC236}">
              <a16:creationId xmlns:a16="http://schemas.microsoft.com/office/drawing/2014/main" id="{076AC33F-AF53-4795-B4D0-99CAC9010FDF}"/>
            </a:ext>
          </a:extLst>
        </xdr:cNvPr>
        <xdr:cNvSpPr/>
      </xdr:nvSpPr>
      <xdr:spPr>
        <a:xfrm>
          <a:off x="19904710" y="106049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126836</xdr:rowOff>
    </xdr:from>
    <xdr:ext cx="469744" cy="259045"/>
    <xdr:sp macro="" textlink="">
      <xdr:nvSpPr>
        <xdr:cNvPr id="615" name="【学校施設】&#10;一人当たり面積該当値テキスト">
          <a:extLst>
            <a:ext uri="{FF2B5EF4-FFF2-40B4-BE49-F238E27FC236}">
              <a16:creationId xmlns:a16="http://schemas.microsoft.com/office/drawing/2014/main" id="{1C2803E7-E751-465C-95E5-00741782387C}"/>
            </a:ext>
          </a:extLst>
        </xdr:cNvPr>
        <xdr:cNvSpPr txBox="1"/>
      </xdr:nvSpPr>
      <xdr:spPr>
        <a:xfrm>
          <a:off x="19985990" y="105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169962</xdr:rowOff>
    </xdr:from>
    <xdr:to>
      <xdr:col>112</xdr:col>
      <xdr:colOff>38100</xdr:colOff>
      <xdr:row>62</xdr:row>
      <xdr:rowOff>100112</xdr:rowOff>
    </xdr:to>
    <xdr:sp macro="" textlink="">
      <xdr:nvSpPr>
        <xdr:cNvPr id="616" name="楕円 615">
          <a:extLst>
            <a:ext uri="{FF2B5EF4-FFF2-40B4-BE49-F238E27FC236}">
              <a16:creationId xmlns:a16="http://schemas.microsoft.com/office/drawing/2014/main" id="{1F5020F4-B1FF-4EEC-8C6F-530DF35991CF}"/>
            </a:ext>
          </a:extLst>
        </xdr:cNvPr>
        <xdr:cNvSpPr/>
      </xdr:nvSpPr>
      <xdr:spPr>
        <a:xfrm>
          <a:off x="19161760" y="1063222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27759</xdr:rowOff>
    </xdr:from>
    <xdr:to>
      <xdr:col>116</xdr:col>
      <xdr:colOff>63500</xdr:colOff>
      <xdr:row>62</xdr:row>
      <xdr:rowOff>49312</xdr:rowOff>
    </xdr:to>
    <xdr:cxnSp macro="">
      <xdr:nvCxnSpPr>
        <xdr:cNvPr id="617" name="直線コネクタ 616">
          <a:extLst>
            <a:ext uri="{FF2B5EF4-FFF2-40B4-BE49-F238E27FC236}">
              <a16:creationId xmlns:a16="http://schemas.microsoft.com/office/drawing/2014/main" id="{066BEB51-86C1-4C04-B30B-C8FEFBAB429C}"/>
            </a:ext>
          </a:extLst>
        </xdr:cNvPr>
        <xdr:cNvCxnSpPr/>
      </xdr:nvCxnSpPr>
      <xdr:spPr>
        <a:xfrm flipV="1">
          <a:off x="19204940" y="10655754"/>
          <a:ext cx="74295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12555</xdr:rowOff>
    </xdr:from>
    <xdr:to>
      <xdr:col>107</xdr:col>
      <xdr:colOff>101600</xdr:colOff>
      <xdr:row>62</xdr:row>
      <xdr:rowOff>114155</xdr:rowOff>
    </xdr:to>
    <xdr:sp macro="" textlink="">
      <xdr:nvSpPr>
        <xdr:cNvPr id="618" name="楕円 617">
          <a:extLst>
            <a:ext uri="{FF2B5EF4-FFF2-40B4-BE49-F238E27FC236}">
              <a16:creationId xmlns:a16="http://schemas.microsoft.com/office/drawing/2014/main" id="{05227ACA-EF86-443C-854A-3DAAFDD88C6C}"/>
            </a:ext>
          </a:extLst>
        </xdr:cNvPr>
        <xdr:cNvSpPr/>
      </xdr:nvSpPr>
      <xdr:spPr>
        <a:xfrm>
          <a:off x="18345150" y="10646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49312</xdr:rowOff>
    </xdr:from>
    <xdr:to>
      <xdr:col>111</xdr:col>
      <xdr:colOff>177800</xdr:colOff>
      <xdr:row>62</xdr:row>
      <xdr:rowOff>63355</xdr:rowOff>
    </xdr:to>
    <xdr:cxnSp macro="">
      <xdr:nvCxnSpPr>
        <xdr:cNvPr id="619" name="直線コネクタ 618">
          <a:extLst>
            <a:ext uri="{FF2B5EF4-FFF2-40B4-BE49-F238E27FC236}">
              <a16:creationId xmlns:a16="http://schemas.microsoft.com/office/drawing/2014/main" id="{CAB03137-00F0-44C2-8249-CF59845CC934}"/>
            </a:ext>
          </a:extLst>
        </xdr:cNvPr>
        <xdr:cNvCxnSpPr/>
      </xdr:nvCxnSpPr>
      <xdr:spPr>
        <a:xfrm flipV="1">
          <a:off x="18399760" y="10681117"/>
          <a:ext cx="80518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27904</xdr:rowOff>
    </xdr:from>
    <xdr:to>
      <xdr:col>102</xdr:col>
      <xdr:colOff>165100</xdr:colOff>
      <xdr:row>62</xdr:row>
      <xdr:rowOff>129504</xdr:rowOff>
    </xdr:to>
    <xdr:sp macro="" textlink="">
      <xdr:nvSpPr>
        <xdr:cNvPr id="620" name="楕円 619">
          <a:extLst>
            <a:ext uri="{FF2B5EF4-FFF2-40B4-BE49-F238E27FC236}">
              <a16:creationId xmlns:a16="http://schemas.microsoft.com/office/drawing/2014/main" id="{BFBD7A40-9BC7-4C0A-9C18-5A0FEDB6EBB8}"/>
            </a:ext>
          </a:extLst>
        </xdr:cNvPr>
        <xdr:cNvSpPr/>
      </xdr:nvSpPr>
      <xdr:spPr>
        <a:xfrm>
          <a:off x="17547590" y="1065589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63355</xdr:rowOff>
    </xdr:from>
    <xdr:to>
      <xdr:col>107</xdr:col>
      <xdr:colOff>50800</xdr:colOff>
      <xdr:row>62</xdr:row>
      <xdr:rowOff>78704</xdr:rowOff>
    </xdr:to>
    <xdr:cxnSp macro="">
      <xdr:nvCxnSpPr>
        <xdr:cNvPr id="621" name="直線コネクタ 620">
          <a:extLst>
            <a:ext uri="{FF2B5EF4-FFF2-40B4-BE49-F238E27FC236}">
              <a16:creationId xmlns:a16="http://schemas.microsoft.com/office/drawing/2014/main" id="{3F37F251-F14F-433B-9DF7-DBFB297A8DC8}"/>
            </a:ext>
          </a:extLst>
        </xdr:cNvPr>
        <xdr:cNvCxnSpPr/>
      </xdr:nvCxnSpPr>
      <xdr:spPr>
        <a:xfrm flipV="1">
          <a:off x="17602200" y="10689445"/>
          <a:ext cx="79756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42926</xdr:rowOff>
    </xdr:from>
    <xdr:to>
      <xdr:col>98</xdr:col>
      <xdr:colOff>38100</xdr:colOff>
      <xdr:row>62</xdr:row>
      <xdr:rowOff>144526</xdr:rowOff>
    </xdr:to>
    <xdr:sp macro="" textlink="">
      <xdr:nvSpPr>
        <xdr:cNvPr id="622" name="楕円 621">
          <a:extLst>
            <a:ext uri="{FF2B5EF4-FFF2-40B4-BE49-F238E27FC236}">
              <a16:creationId xmlns:a16="http://schemas.microsoft.com/office/drawing/2014/main" id="{6941101B-911D-458E-A793-CB4B9D315BDA}"/>
            </a:ext>
          </a:extLst>
        </xdr:cNvPr>
        <xdr:cNvSpPr/>
      </xdr:nvSpPr>
      <xdr:spPr>
        <a:xfrm>
          <a:off x="16761460" y="10674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78704</xdr:rowOff>
    </xdr:from>
    <xdr:to>
      <xdr:col>102</xdr:col>
      <xdr:colOff>114300</xdr:colOff>
      <xdr:row>62</xdr:row>
      <xdr:rowOff>93726</xdr:rowOff>
    </xdr:to>
    <xdr:cxnSp macro="">
      <xdr:nvCxnSpPr>
        <xdr:cNvPr id="623" name="直線コネクタ 622">
          <a:extLst>
            <a:ext uri="{FF2B5EF4-FFF2-40B4-BE49-F238E27FC236}">
              <a16:creationId xmlns:a16="http://schemas.microsoft.com/office/drawing/2014/main" id="{026B40D4-93C3-42CE-9F80-0222ECE68675}"/>
            </a:ext>
          </a:extLst>
        </xdr:cNvPr>
        <xdr:cNvCxnSpPr/>
      </xdr:nvCxnSpPr>
      <xdr:spPr>
        <a:xfrm flipV="1">
          <a:off x="16804640" y="10708604"/>
          <a:ext cx="79756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624" name="n_1aveValue【学校施設】&#10;一人当たり面積">
          <a:extLst>
            <a:ext uri="{FF2B5EF4-FFF2-40B4-BE49-F238E27FC236}">
              <a16:creationId xmlns:a16="http://schemas.microsoft.com/office/drawing/2014/main" id="{E7F5FCE8-DC9E-4AA7-A0EE-DA0867B8DF5B}"/>
            </a:ext>
          </a:extLst>
        </xdr:cNvPr>
        <xdr:cNvSpPr txBox="1"/>
      </xdr:nvSpPr>
      <xdr:spPr>
        <a:xfrm>
          <a:off x="18982132"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5" name="n_2aveValue【学校施設】&#10;一人当たり面積">
          <a:extLst>
            <a:ext uri="{FF2B5EF4-FFF2-40B4-BE49-F238E27FC236}">
              <a16:creationId xmlns:a16="http://schemas.microsoft.com/office/drawing/2014/main" id="{A8B06462-8D70-4779-8CF7-3566D8E61EBD}"/>
            </a:ext>
          </a:extLst>
        </xdr:cNvPr>
        <xdr:cNvSpPr txBox="1"/>
      </xdr:nvSpPr>
      <xdr:spPr>
        <a:xfrm>
          <a:off x="18182032" y="1024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626" name="n_3aveValue【学校施設】&#10;一人当たり面積">
          <a:extLst>
            <a:ext uri="{FF2B5EF4-FFF2-40B4-BE49-F238E27FC236}">
              <a16:creationId xmlns:a16="http://schemas.microsoft.com/office/drawing/2014/main" id="{961D7172-1776-49C1-B136-6AFE13E5B443}"/>
            </a:ext>
          </a:extLst>
        </xdr:cNvPr>
        <xdr:cNvSpPr txBox="1"/>
      </xdr:nvSpPr>
      <xdr:spPr>
        <a:xfrm>
          <a:off x="17384472" y="102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627" name="n_4aveValue【学校施設】&#10;一人当たり面積">
          <a:extLst>
            <a:ext uri="{FF2B5EF4-FFF2-40B4-BE49-F238E27FC236}">
              <a16:creationId xmlns:a16="http://schemas.microsoft.com/office/drawing/2014/main" id="{1838ABDE-0427-4247-80C9-AAD744922DDA}"/>
            </a:ext>
          </a:extLst>
        </xdr:cNvPr>
        <xdr:cNvSpPr txBox="1"/>
      </xdr:nvSpPr>
      <xdr:spPr>
        <a:xfrm>
          <a:off x="16588817"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91239</xdr:rowOff>
    </xdr:from>
    <xdr:ext cx="469744" cy="259045"/>
    <xdr:sp macro="" textlink="">
      <xdr:nvSpPr>
        <xdr:cNvPr id="628" name="n_1mainValue【学校施設】&#10;一人当たり面積">
          <a:extLst>
            <a:ext uri="{FF2B5EF4-FFF2-40B4-BE49-F238E27FC236}">
              <a16:creationId xmlns:a16="http://schemas.microsoft.com/office/drawing/2014/main" id="{76456B27-A63D-44B6-AC57-1758FF4EB687}"/>
            </a:ext>
          </a:extLst>
        </xdr:cNvPr>
        <xdr:cNvSpPr txBox="1"/>
      </xdr:nvSpPr>
      <xdr:spPr>
        <a:xfrm>
          <a:off x="18982132" y="107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105282</xdr:rowOff>
    </xdr:from>
    <xdr:ext cx="469744" cy="259045"/>
    <xdr:sp macro="" textlink="">
      <xdr:nvSpPr>
        <xdr:cNvPr id="629" name="n_2mainValue【学校施設】&#10;一人当たり面積">
          <a:extLst>
            <a:ext uri="{FF2B5EF4-FFF2-40B4-BE49-F238E27FC236}">
              <a16:creationId xmlns:a16="http://schemas.microsoft.com/office/drawing/2014/main" id="{247D6F4B-8E0A-41AA-80FE-80A3A5BC9E68}"/>
            </a:ext>
          </a:extLst>
        </xdr:cNvPr>
        <xdr:cNvSpPr txBox="1"/>
      </xdr:nvSpPr>
      <xdr:spPr>
        <a:xfrm>
          <a:off x="18182032" y="10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120631</xdr:rowOff>
    </xdr:from>
    <xdr:ext cx="469744" cy="259045"/>
    <xdr:sp macro="" textlink="">
      <xdr:nvSpPr>
        <xdr:cNvPr id="630" name="n_3mainValue【学校施設】&#10;一人当たり面積">
          <a:extLst>
            <a:ext uri="{FF2B5EF4-FFF2-40B4-BE49-F238E27FC236}">
              <a16:creationId xmlns:a16="http://schemas.microsoft.com/office/drawing/2014/main" id="{090B7114-8D99-4FF0-BF62-DCA3806A0D4E}"/>
            </a:ext>
          </a:extLst>
        </xdr:cNvPr>
        <xdr:cNvSpPr txBox="1"/>
      </xdr:nvSpPr>
      <xdr:spPr>
        <a:xfrm>
          <a:off x="17384472" y="107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135653</xdr:rowOff>
    </xdr:from>
    <xdr:ext cx="469744" cy="259045"/>
    <xdr:sp macro="" textlink="">
      <xdr:nvSpPr>
        <xdr:cNvPr id="631" name="n_4mainValue【学校施設】&#10;一人当たり面積">
          <a:extLst>
            <a:ext uri="{FF2B5EF4-FFF2-40B4-BE49-F238E27FC236}">
              <a16:creationId xmlns:a16="http://schemas.microsoft.com/office/drawing/2014/main" id="{6BC5192F-476A-45B3-BCF3-15964CE1F025}"/>
            </a:ext>
          </a:extLst>
        </xdr:cNvPr>
        <xdr:cNvSpPr txBox="1"/>
      </xdr:nvSpPr>
      <xdr:spPr>
        <a:xfrm>
          <a:off x="16588817"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17A1D47-9015-42FD-AE35-D18D686BFA4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2357EFD4-A07A-439C-9E42-E677BF14E1A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8A2794B8-58A2-4767-B4E3-7256EB4EF3E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78EE33B7-5E4C-484E-B151-DB19D444D37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9BF0FD5F-A254-4570-ABE7-9CCC378A105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DF66D6DF-BFD0-4EB0-8177-4A531F91BBA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A6612B0C-C1C8-46D7-8DDE-D02E23822B2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6AFA23BF-0EFE-47B8-8997-F8B46BF6BE7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3BDD54E8-D959-400C-ABD9-8EBFEFF08CF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4A714738-01ED-4EF5-BD4B-59FD3BE81E5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82D3103D-BAA6-4FBF-97AC-8F81409F065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BF9F3B76-5748-4A5F-9B05-2289594811C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4CD119B3-59EB-41DE-9AA0-6E644CABEE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596B57BF-EED6-4649-8373-3EFBC6FC04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C072BB46-381A-4B7B-B22F-E51B798CD2B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5DACE62C-9EC1-4E88-9BDA-81F5EF82655D}"/>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CADF79FF-1E6B-47EA-99B7-2C5F7C19C82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12B87728-2BEC-4936-9625-7303C6F1222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78927A4B-18B1-4B06-96F5-C214BB66806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584B7B93-BF11-46F1-808E-6BE479BBB8B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4B293C6-F4F2-4983-BB8C-1B35BF795DE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54DAB68E-C096-4CD2-A35F-6E7D6607D75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3077969-4F07-4947-8829-6E53E332D3D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EB883CCF-0D3D-43E3-A1AB-9B2E35168AD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6268EEF0-04E4-4FE5-8C79-98806FD792A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C955EE01-0920-4C95-84CA-68DFD5386D6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3BCEA157-9216-4DC0-9E50-E4947C1E1B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4D31173A-5D57-405D-9C37-B6FC208429A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3E96B402-A80A-4A2A-8CE5-06B3C059634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70288082-9D20-474B-A673-8C7D14B5B94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DDA3CD8-E467-490E-B53D-B57C87CF38F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9E53CCE2-DFB1-4A09-841E-2583022CF3D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99BE3625-0289-4DCE-A740-9D6E17329CF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C21DE5FF-1568-40B5-9CC7-D5FF73E990FD}"/>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84E1DD63-7CD7-4C8A-B345-720F02B0E72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8C2B258-11CE-44F2-9A1C-9049B3B7BD9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2A7A5873-F494-455A-9820-2053ECD2A9A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F493F43D-ACC8-40DA-A1E2-3E99F4EF7C4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18D91E29-B88B-43F2-BE29-FD663BC1D85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4298AB14-B117-424B-BD1E-A73CEA58F1D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72" name="直線コネクタ 671">
          <a:extLst>
            <a:ext uri="{FF2B5EF4-FFF2-40B4-BE49-F238E27FC236}">
              <a16:creationId xmlns:a16="http://schemas.microsoft.com/office/drawing/2014/main" id="{38451248-E5C7-4AEC-ACF7-AF5F3563BCE4}"/>
            </a:ext>
          </a:extLst>
        </xdr:cNvPr>
        <xdr:cNvCxnSpPr/>
      </xdr:nvCxnSpPr>
      <xdr:spPr>
        <a:xfrm flipV="1">
          <a:off x="14703424" y="1714499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73" name="【公民館】&#10;有形固定資産減価償却率最小値テキスト">
          <a:extLst>
            <a:ext uri="{FF2B5EF4-FFF2-40B4-BE49-F238E27FC236}">
              <a16:creationId xmlns:a16="http://schemas.microsoft.com/office/drawing/2014/main" id="{EF837C92-F6D1-4BC1-98C2-7FBA7D6C9854}"/>
            </a:ext>
          </a:extLst>
        </xdr:cNvPr>
        <xdr:cNvSpPr txBox="1"/>
      </xdr:nvSpPr>
      <xdr:spPr>
        <a:xfrm>
          <a:off x="14742160" y="1860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74" name="直線コネクタ 673">
          <a:extLst>
            <a:ext uri="{FF2B5EF4-FFF2-40B4-BE49-F238E27FC236}">
              <a16:creationId xmlns:a16="http://schemas.microsoft.com/office/drawing/2014/main" id="{CF9C7E91-D50B-42CB-B4F2-AD58AB86ECBF}"/>
            </a:ext>
          </a:extLst>
        </xdr:cNvPr>
        <xdr:cNvCxnSpPr/>
      </xdr:nvCxnSpPr>
      <xdr:spPr>
        <a:xfrm>
          <a:off x="14611350" y="18600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75" name="【公民館】&#10;有形固定資産減価償却率最大値テキスト">
          <a:extLst>
            <a:ext uri="{FF2B5EF4-FFF2-40B4-BE49-F238E27FC236}">
              <a16:creationId xmlns:a16="http://schemas.microsoft.com/office/drawing/2014/main" id="{4E6520E5-2017-4270-876E-DF3546EFF02E}"/>
            </a:ext>
          </a:extLst>
        </xdr:cNvPr>
        <xdr:cNvSpPr txBox="1"/>
      </xdr:nvSpPr>
      <xdr:spPr>
        <a:xfrm>
          <a:off x="1474216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6" name="直線コネクタ 675">
          <a:extLst>
            <a:ext uri="{FF2B5EF4-FFF2-40B4-BE49-F238E27FC236}">
              <a16:creationId xmlns:a16="http://schemas.microsoft.com/office/drawing/2014/main" id="{5C7EBA2A-491A-4FA1-93EE-7B55BED4B930}"/>
            </a:ext>
          </a:extLst>
        </xdr:cNvPr>
        <xdr:cNvCxnSpPr/>
      </xdr:nvCxnSpPr>
      <xdr:spPr>
        <a:xfrm>
          <a:off x="14611350" y="1714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77" name="【公民館】&#10;有形固定資産減価償却率平均値テキスト">
          <a:extLst>
            <a:ext uri="{FF2B5EF4-FFF2-40B4-BE49-F238E27FC236}">
              <a16:creationId xmlns:a16="http://schemas.microsoft.com/office/drawing/2014/main" id="{6E2B6773-997B-49FD-9043-4452D113AE86}"/>
            </a:ext>
          </a:extLst>
        </xdr:cNvPr>
        <xdr:cNvSpPr txBox="1"/>
      </xdr:nvSpPr>
      <xdr:spPr>
        <a:xfrm>
          <a:off x="1474216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8" name="フローチャート: 判断 677">
          <a:extLst>
            <a:ext uri="{FF2B5EF4-FFF2-40B4-BE49-F238E27FC236}">
              <a16:creationId xmlns:a16="http://schemas.microsoft.com/office/drawing/2014/main" id="{2C37C45B-F2E5-4A3F-9F4C-C3CB4BC2EF30}"/>
            </a:ext>
          </a:extLst>
        </xdr:cNvPr>
        <xdr:cNvSpPr/>
      </xdr:nvSpPr>
      <xdr:spPr>
        <a:xfrm>
          <a:off x="14649450" y="1793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79" name="フローチャート: 判断 678">
          <a:extLst>
            <a:ext uri="{FF2B5EF4-FFF2-40B4-BE49-F238E27FC236}">
              <a16:creationId xmlns:a16="http://schemas.microsoft.com/office/drawing/2014/main" id="{28169A8C-6300-475B-84CD-29D0FC3D7D98}"/>
            </a:ext>
          </a:extLst>
        </xdr:cNvPr>
        <xdr:cNvSpPr/>
      </xdr:nvSpPr>
      <xdr:spPr>
        <a:xfrm>
          <a:off x="13887450" y="18098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0" name="フローチャート: 判断 679">
          <a:extLst>
            <a:ext uri="{FF2B5EF4-FFF2-40B4-BE49-F238E27FC236}">
              <a16:creationId xmlns:a16="http://schemas.microsoft.com/office/drawing/2014/main" id="{C227C1ED-76EA-4878-B49D-45FAE0FE792B}"/>
            </a:ext>
          </a:extLst>
        </xdr:cNvPr>
        <xdr:cNvSpPr/>
      </xdr:nvSpPr>
      <xdr:spPr>
        <a:xfrm>
          <a:off x="13089890" y="180428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681" name="フローチャート: 判断 680">
          <a:extLst>
            <a:ext uri="{FF2B5EF4-FFF2-40B4-BE49-F238E27FC236}">
              <a16:creationId xmlns:a16="http://schemas.microsoft.com/office/drawing/2014/main" id="{75C89771-9B5B-42EB-9F1E-3A7C13DE3A28}"/>
            </a:ext>
          </a:extLst>
        </xdr:cNvPr>
        <xdr:cNvSpPr/>
      </xdr:nvSpPr>
      <xdr:spPr>
        <a:xfrm>
          <a:off x="12303760" y="17960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682" name="フローチャート: 判断 681">
          <a:extLst>
            <a:ext uri="{FF2B5EF4-FFF2-40B4-BE49-F238E27FC236}">
              <a16:creationId xmlns:a16="http://schemas.microsoft.com/office/drawing/2014/main" id="{D0C2C6F0-BCE5-4E83-8AA7-A8803B4CFAD5}"/>
            </a:ext>
          </a:extLst>
        </xdr:cNvPr>
        <xdr:cNvSpPr/>
      </xdr:nvSpPr>
      <xdr:spPr>
        <a:xfrm>
          <a:off x="11487150" y="179362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15AAC70-4D16-4D44-9F22-E3CA8C8D001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6998467-C2F6-4F0A-BEA9-5F85718FF73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408F03F-FB1A-4C4E-9789-5CDDA434A2C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23123FF-B251-45AF-A226-4135B39F929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94427FA8-9802-4B74-8FF7-AF75EBCA35C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17780</xdr:rowOff>
    </xdr:from>
    <xdr:to>
      <xdr:col>85</xdr:col>
      <xdr:colOff>177800</xdr:colOff>
      <xdr:row>108</xdr:row>
      <xdr:rowOff>119380</xdr:rowOff>
    </xdr:to>
    <xdr:sp macro="" textlink="">
      <xdr:nvSpPr>
        <xdr:cNvPr id="688" name="楕円 687">
          <a:extLst>
            <a:ext uri="{FF2B5EF4-FFF2-40B4-BE49-F238E27FC236}">
              <a16:creationId xmlns:a16="http://schemas.microsoft.com/office/drawing/2014/main" id="{E1AF59F5-6BE4-4378-B41C-7C3FAD8064D5}"/>
            </a:ext>
          </a:extLst>
        </xdr:cNvPr>
        <xdr:cNvSpPr/>
      </xdr:nvSpPr>
      <xdr:spPr>
        <a:xfrm>
          <a:off x="14649450" y="18538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104157</xdr:rowOff>
    </xdr:from>
    <xdr:ext cx="405111" cy="259045"/>
    <xdr:sp macro="" textlink="">
      <xdr:nvSpPr>
        <xdr:cNvPr id="689" name="【公民館】&#10;有形固定資産減価償却率該当値テキスト">
          <a:extLst>
            <a:ext uri="{FF2B5EF4-FFF2-40B4-BE49-F238E27FC236}">
              <a16:creationId xmlns:a16="http://schemas.microsoft.com/office/drawing/2014/main" id="{01CEB411-F1BA-4D2E-B560-BCAEFEA5C38C}"/>
            </a:ext>
          </a:extLst>
        </xdr:cNvPr>
        <xdr:cNvSpPr txBox="1"/>
      </xdr:nvSpPr>
      <xdr:spPr>
        <a:xfrm>
          <a:off x="14742160" y="184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17780</xdr:rowOff>
    </xdr:from>
    <xdr:to>
      <xdr:col>81</xdr:col>
      <xdr:colOff>101600</xdr:colOff>
      <xdr:row>108</xdr:row>
      <xdr:rowOff>119380</xdr:rowOff>
    </xdr:to>
    <xdr:sp macro="" textlink="">
      <xdr:nvSpPr>
        <xdr:cNvPr id="690" name="楕円 689">
          <a:extLst>
            <a:ext uri="{FF2B5EF4-FFF2-40B4-BE49-F238E27FC236}">
              <a16:creationId xmlns:a16="http://schemas.microsoft.com/office/drawing/2014/main" id="{2BF79FB3-4F38-4F84-A586-605E9A5D8EFC}"/>
            </a:ext>
          </a:extLst>
        </xdr:cNvPr>
        <xdr:cNvSpPr/>
      </xdr:nvSpPr>
      <xdr:spPr>
        <a:xfrm>
          <a:off x="13887450" y="18538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68580</xdr:rowOff>
    </xdr:from>
    <xdr:to>
      <xdr:col>85</xdr:col>
      <xdr:colOff>127000</xdr:colOff>
      <xdr:row>108</xdr:row>
      <xdr:rowOff>68580</xdr:rowOff>
    </xdr:to>
    <xdr:cxnSp macro="">
      <xdr:nvCxnSpPr>
        <xdr:cNvPr id="691" name="直線コネクタ 690">
          <a:extLst>
            <a:ext uri="{FF2B5EF4-FFF2-40B4-BE49-F238E27FC236}">
              <a16:creationId xmlns:a16="http://schemas.microsoft.com/office/drawing/2014/main" id="{FCAF18E1-2CE2-430F-9D6B-3A996A9691B3}"/>
            </a:ext>
          </a:extLst>
        </xdr:cNvPr>
        <xdr:cNvCxnSpPr/>
      </xdr:nvCxnSpPr>
      <xdr:spPr>
        <a:xfrm>
          <a:off x="13942060" y="185832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4445</xdr:rowOff>
    </xdr:from>
    <xdr:to>
      <xdr:col>76</xdr:col>
      <xdr:colOff>165100</xdr:colOff>
      <xdr:row>108</xdr:row>
      <xdr:rowOff>106045</xdr:rowOff>
    </xdr:to>
    <xdr:sp macro="" textlink="">
      <xdr:nvSpPr>
        <xdr:cNvPr id="692" name="楕円 691">
          <a:extLst>
            <a:ext uri="{FF2B5EF4-FFF2-40B4-BE49-F238E27FC236}">
              <a16:creationId xmlns:a16="http://schemas.microsoft.com/office/drawing/2014/main" id="{B71F8198-23C2-4240-9AB6-AC51DB84DD35}"/>
            </a:ext>
          </a:extLst>
        </xdr:cNvPr>
        <xdr:cNvSpPr/>
      </xdr:nvSpPr>
      <xdr:spPr>
        <a:xfrm>
          <a:off x="13089890" y="185229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55245</xdr:rowOff>
    </xdr:from>
    <xdr:to>
      <xdr:col>81</xdr:col>
      <xdr:colOff>50800</xdr:colOff>
      <xdr:row>108</xdr:row>
      <xdr:rowOff>68580</xdr:rowOff>
    </xdr:to>
    <xdr:cxnSp macro="">
      <xdr:nvCxnSpPr>
        <xdr:cNvPr id="693" name="直線コネクタ 692">
          <a:extLst>
            <a:ext uri="{FF2B5EF4-FFF2-40B4-BE49-F238E27FC236}">
              <a16:creationId xmlns:a16="http://schemas.microsoft.com/office/drawing/2014/main" id="{E750E09D-140A-4F43-B1EB-15EC7CE5BA1F}"/>
            </a:ext>
          </a:extLst>
        </xdr:cNvPr>
        <xdr:cNvCxnSpPr/>
      </xdr:nvCxnSpPr>
      <xdr:spPr>
        <a:xfrm>
          <a:off x="13144500" y="1857565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xdr:rowOff>
    </xdr:from>
    <xdr:to>
      <xdr:col>72</xdr:col>
      <xdr:colOff>38100</xdr:colOff>
      <xdr:row>108</xdr:row>
      <xdr:rowOff>107950</xdr:rowOff>
    </xdr:to>
    <xdr:sp macro="" textlink="">
      <xdr:nvSpPr>
        <xdr:cNvPr id="694" name="楕円 693">
          <a:extLst>
            <a:ext uri="{FF2B5EF4-FFF2-40B4-BE49-F238E27FC236}">
              <a16:creationId xmlns:a16="http://schemas.microsoft.com/office/drawing/2014/main" id="{7408497D-8B7E-4B66-89DF-F08A4FE78231}"/>
            </a:ext>
          </a:extLst>
        </xdr:cNvPr>
        <xdr:cNvSpPr/>
      </xdr:nvSpPr>
      <xdr:spPr>
        <a:xfrm>
          <a:off x="12303760" y="1852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55245</xdr:rowOff>
    </xdr:from>
    <xdr:to>
      <xdr:col>76</xdr:col>
      <xdr:colOff>114300</xdr:colOff>
      <xdr:row>108</xdr:row>
      <xdr:rowOff>57150</xdr:rowOff>
    </xdr:to>
    <xdr:cxnSp macro="">
      <xdr:nvCxnSpPr>
        <xdr:cNvPr id="695" name="直線コネクタ 694">
          <a:extLst>
            <a:ext uri="{FF2B5EF4-FFF2-40B4-BE49-F238E27FC236}">
              <a16:creationId xmlns:a16="http://schemas.microsoft.com/office/drawing/2014/main" id="{39E03805-F707-4740-81D3-65184DC4FCCD}"/>
            </a:ext>
          </a:extLst>
        </xdr:cNvPr>
        <xdr:cNvCxnSpPr/>
      </xdr:nvCxnSpPr>
      <xdr:spPr>
        <a:xfrm flipV="1">
          <a:off x="12346940" y="185756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33020</xdr:rowOff>
    </xdr:from>
    <xdr:to>
      <xdr:col>67</xdr:col>
      <xdr:colOff>101600</xdr:colOff>
      <xdr:row>108</xdr:row>
      <xdr:rowOff>134620</xdr:rowOff>
    </xdr:to>
    <xdr:sp macro="" textlink="">
      <xdr:nvSpPr>
        <xdr:cNvPr id="696" name="楕円 695">
          <a:extLst>
            <a:ext uri="{FF2B5EF4-FFF2-40B4-BE49-F238E27FC236}">
              <a16:creationId xmlns:a16="http://schemas.microsoft.com/office/drawing/2014/main" id="{A025A598-1D4A-4173-A27B-0D50FD3F25F0}"/>
            </a:ext>
          </a:extLst>
        </xdr:cNvPr>
        <xdr:cNvSpPr/>
      </xdr:nvSpPr>
      <xdr:spPr>
        <a:xfrm>
          <a:off x="11487150" y="18547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57150</xdr:rowOff>
    </xdr:from>
    <xdr:to>
      <xdr:col>71</xdr:col>
      <xdr:colOff>177800</xdr:colOff>
      <xdr:row>108</xdr:row>
      <xdr:rowOff>83820</xdr:rowOff>
    </xdr:to>
    <xdr:cxnSp macro="">
      <xdr:nvCxnSpPr>
        <xdr:cNvPr id="697" name="直線コネクタ 696">
          <a:extLst>
            <a:ext uri="{FF2B5EF4-FFF2-40B4-BE49-F238E27FC236}">
              <a16:creationId xmlns:a16="http://schemas.microsoft.com/office/drawing/2014/main" id="{40FCD3F9-60EF-49A8-8BA2-F327620F992B}"/>
            </a:ext>
          </a:extLst>
        </xdr:cNvPr>
        <xdr:cNvCxnSpPr/>
      </xdr:nvCxnSpPr>
      <xdr:spPr>
        <a:xfrm flipV="1">
          <a:off x="11541760" y="1856994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698" name="n_1aveValue【公民館】&#10;有形固定資産減価償却率">
          <a:extLst>
            <a:ext uri="{FF2B5EF4-FFF2-40B4-BE49-F238E27FC236}">
              <a16:creationId xmlns:a16="http://schemas.microsoft.com/office/drawing/2014/main" id="{51D9D467-AD55-43BC-A83C-45EA45FC7B08}"/>
            </a:ext>
          </a:extLst>
        </xdr:cNvPr>
        <xdr:cNvSpPr txBox="1"/>
      </xdr:nvSpPr>
      <xdr:spPr>
        <a:xfrm>
          <a:off x="1373823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699" name="n_2aveValue【公民館】&#10;有形固定資産減価償却率">
          <a:extLst>
            <a:ext uri="{FF2B5EF4-FFF2-40B4-BE49-F238E27FC236}">
              <a16:creationId xmlns:a16="http://schemas.microsoft.com/office/drawing/2014/main" id="{8972FE64-4FC2-4E42-929A-D44F6D02F370}"/>
            </a:ext>
          </a:extLst>
        </xdr:cNvPr>
        <xdr:cNvSpPr txBox="1"/>
      </xdr:nvSpPr>
      <xdr:spPr>
        <a:xfrm>
          <a:off x="12957184" y="178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700" name="n_3aveValue【公民館】&#10;有形固定資産減価償却率">
          <a:extLst>
            <a:ext uri="{FF2B5EF4-FFF2-40B4-BE49-F238E27FC236}">
              <a16:creationId xmlns:a16="http://schemas.microsoft.com/office/drawing/2014/main" id="{95586D34-9F3F-4162-9FD8-CF88D7B78F79}"/>
            </a:ext>
          </a:extLst>
        </xdr:cNvPr>
        <xdr:cNvSpPr txBox="1"/>
      </xdr:nvSpPr>
      <xdr:spPr>
        <a:xfrm>
          <a:off x="12171054" y="17741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701" name="n_4aveValue【公民館】&#10;有形固定資産減価償却率">
          <a:extLst>
            <a:ext uri="{FF2B5EF4-FFF2-40B4-BE49-F238E27FC236}">
              <a16:creationId xmlns:a16="http://schemas.microsoft.com/office/drawing/2014/main" id="{DF63316F-D9C4-4B50-B68A-50A5F6417A60}"/>
            </a:ext>
          </a:extLst>
        </xdr:cNvPr>
        <xdr:cNvSpPr txBox="1"/>
      </xdr:nvSpPr>
      <xdr:spPr>
        <a:xfrm>
          <a:off x="11354444" y="177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110507</xdr:rowOff>
    </xdr:from>
    <xdr:ext cx="405111" cy="259045"/>
    <xdr:sp macro="" textlink="">
      <xdr:nvSpPr>
        <xdr:cNvPr id="702" name="n_1mainValue【公民館】&#10;有形固定資産減価償却率">
          <a:extLst>
            <a:ext uri="{FF2B5EF4-FFF2-40B4-BE49-F238E27FC236}">
              <a16:creationId xmlns:a16="http://schemas.microsoft.com/office/drawing/2014/main" id="{09EF21A0-23DF-405F-BC89-9B7BEE91B064}"/>
            </a:ext>
          </a:extLst>
        </xdr:cNvPr>
        <xdr:cNvSpPr txBox="1"/>
      </xdr:nvSpPr>
      <xdr:spPr>
        <a:xfrm>
          <a:off x="1373823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97172</xdr:rowOff>
    </xdr:from>
    <xdr:ext cx="405111" cy="259045"/>
    <xdr:sp macro="" textlink="">
      <xdr:nvSpPr>
        <xdr:cNvPr id="703" name="n_2mainValue【公民館】&#10;有形固定資産減価償却率">
          <a:extLst>
            <a:ext uri="{FF2B5EF4-FFF2-40B4-BE49-F238E27FC236}">
              <a16:creationId xmlns:a16="http://schemas.microsoft.com/office/drawing/2014/main" id="{80DC8DB5-3CDF-4283-8099-8E3706FD4331}"/>
            </a:ext>
          </a:extLst>
        </xdr:cNvPr>
        <xdr:cNvSpPr txBox="1"/>
      </xdr:nvSpPr>
      <xdr:spPr>
        <a:xfrm>
          <a:off x="12957184" y="186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99077</xdr:rowOff>
    </xdr:from>
    <xdr:ext cx="405111" cy="259045"/>
    <xdr:sp macro="" textlink="">
      <xdr:nvSpPr>
        <xdr:cNvPr id="704" name="n_3mainValue【公民館】&#10;有形固定資産減価償却率">
          <a:extLst>
            <a:ext uri="{FF2B5EF4-FFF2-40B4-BE49-F238E27FC236}">
              <a16:creationId xmlns:a16="http://schemas.microsoft.com/office/drawing/2014/main" id="{00B782AD-0794-4DED-82F3-948D0E83D2E3}"/>
            </a:ext>
          </a:extLst>
        </xdr:cNvPr>
        <xdr:cNvSpPr txBox="1"/>
      </xdr:nvSpPr>
      <xdr:spPr>
        <a:xfrm>
          <a:off x="12171054"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125747</xdr:rowOff>
    </xdr:from>
    <xdr:ext cx="405111" cy="259045"/>
    <xdr:sp macro="" textlink="">
      <xdr:nvSpPr>
        <xdr:cNvPr id="705" name="n_4mainValue【公民館】&#10;有形固定資産減価償却率">
          <a:extLst>
            <a:ext uri="{FF2B5EF4-FFF2-40B4-BE49-F238E27FC236}">
              <a16:creationId xmlns:a16="http://schemas.microsoft.com/office/drawing/2014/main" id="{F69685A9-4E8C-41E0-9C65-4C5D1B489067}"/>
            </a:ext>
          </a:extLst>
        </xdr:cNvPr>
        <xdr:cNvSpPr txBox="1"/>
      </xdr:nvSpPr>
      <xdr:spPr>
        <a:xfrm>
          <a:off x="113544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FA5AFD5-A6AF-4E29-ACDA-8B4F58683B8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8CF0AF2-C02A-4E2A-8CDF-4A93113B27E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4DF2AB80-5407-4847-B010-D45AB5EDF81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02ACA43-28A3-4EB8-963F-BC3C8E1CB58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CBA08858-BFBE-40B3-BF19-7B518727D38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9EFE0786-CCD0-4676-BCFA-FF8BF45DB36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1BFC742-79FD-4045-9A1E-95945A3AB87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7F6ECF3-F200-44DB-92CE-07947A20EAE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F91655A6-B63D-40F4-9ED5-5778580569A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6CEFEBDE-A684-4CFB-B2AE-8737CB071F3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CFA84B38-9D27-4E87-AE3F-19121C1F9BC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18F1115F-E78B-41C5-95C9-4B2A4C6866B6}"/>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4AAEE45-E0D3-4149-9FCA-9EAB12602E7A}"/>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E24991A4-EC81-4775-B59A-5841F505EC4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259C2A09-5262-4F0C-B8F5-78522EF2F1B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AFECF1A6-E937-49F0-A309-591DA2B9949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F85EE4D-4393-48E3-ADEB-2606008AD2AC}"/>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D4983572-3B47-4B67-8761-8F6F9B8420F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2367F693-F4D3-4E63-B958-E99FC019309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538DC2A7-1E5E-4976-88B7-451801101FA4}"/>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6EBC5E64-4F3A-49E8-AC00-F67950A16F0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2F8B539B-0D51-422B-9B35-298CD5D5319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984202D4-F341-45CA-9725-CB4CB6A1600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29" name="直線コネクタ 728">
          <a:extLst>
            <a:ext uri="{FF2B5EF4-FFF2-40B4-BE49-F238E27FC236}">
              <a16:creationId xmlns:a16="http://schemas.microsoft.com/office/drawing/2014/main" id="{6AF6320F-F8F7-42DD-89BE-29B5296EA6B5}"/>
            </a:ext>
          </a:extLst>
        </xdr:cNvPr>
        <xdr:cNvCxnSpPr/>
      </xdr:nvCxnSpPr>
      <xdr:spPr>
        <a:xfrm flipV="1">
          <a:off x="1994725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30" name="【公民館】&#10;一人当たり面積最小値テキスト">
          <a:extLst>
            <a:ext uri="{FF2B5EF4-FFF2-40B4-BE49-F238E27FC236}">
              <a16:creationId xmlns:a16="http://schemas.microsoft.com/office/drawing/2014/main" id="{2F0C601C-D250-4670-ABBB-AA828B9CB564}"/>
            </a:ext>
          </a:extLst>
        </xdr:cNvPr>
        <xdr:cNvSpPr txBox="1"/>
      </xdr:nvSpPr>
      <xdr:spPr>
        <a:xfrm>
          <a:off x="19985990" y="186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31" name="直線コネクタ 730">
          <a:extLst>
            <a:ext uri="{FF2B5EF4-FFF2-40B4-BE49-F238E27FC236}">
              <a16:creationId xmlns:a16="http://schemas.microsoft.com/office/drawing/2014/main" id="{F2B04EB9-E2BC-4918-9448-EDF88584CDA8}"/>
            </a:ext>
          </a:extLst>
        </xdr:cNvPr>
        <xdr:cNvCxnSpPr/>
      </xdr:nvCxnSpPr>
      <xdr:spPr>
        <a:xfrm>
          <a:off x="19885660" y="18595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32" name="【公民館】&#10;一人当たり面積最大値テキスト">
          <a:extLst>
            <a:ext uri="{FF2B5EF4-FFF2-40B4-BE49-F238E27FC236}">
              <a16:creationId xmlns:a16="http://schemas.microsoft.com/office/drawing/2014/main" id="{1798564C-4341-4E50-A69F-6DF0C268F97F}"/>
            </a:ext>
          </a:extLst>
        </xdr:cNvPr>
        <xdr:cNvSpPr txBox="1"/>
      </xdr:nvSpPr>
      <xdr:spPr>
        <a:xfrm>
          <a:off x="19985990" y="170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33" name="直線コネクタ 732">
          <a:extLst>
            <a:ext uri="{FF2B5EF4-FFF2-40B4-BE49-F238E27FC236}">
              <a16:creationId xmlns:a16="http://schemas.microsoft.com/office/drawing/2014/main" id="{DA9B81C2-3E71-45F8-AF79-0786B9D10523}"/>
            </a:ext>
          </a:extLst>
        </xdr:cNvPr>
        <xdr:cNvCxnSpPr/>
      </xdr:nvCxnSpPr>
      <xdr:spPr>
        <a:xfrm>
          <a:off x="19885660" y="1731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734" name="【公民館】&#10;一人当たり面積平均値テキスト">
          <a:extLst>
            <a:ext uri="{FF2B5EF4-FFF2-40B4-BE49-F238E27FC236}">
              <a16:creationId xmlns:a16="http://schemas.microsoft.com/office/drawing/2014/main" id="{D6685F94-04E6-4949-BADB-BFAC96EB9FBA}"/>
            </a:ext>
          </a:extLst>
        </xdr:cNvPr>
        <xdr:cNvSpPr txBox="1"/>
      </xdr:nvSpPr>
      <xdr:spPr>
        <a:xfrm>
          <a:off x="19985990" y="1819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35" name="フローチャート: 判断 734">
          <a:extLst>
            <a:ext uri="{FF2B5EF4-FFF2-40B4-BE49-F238E27FC236}">
              <a16:creationId xmlns:a16="http://schemas.microsoft.com/office/drawing/2014/main" id="{5C71163D-41BD-4064-9C75-7A828D67FB40}"/>
            </a:ext>
          </a:extLst>
        </xdr:cNvPr>
        <xdr:cNvSpPr/>
      </xdr:nvSpPr>
      <xdr:spPr>
        <a:xfrm>
          <a:off x="19904710" y="1834692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36" name="フローチャート: 判断 735">
          <a:extLst>
            <a:ext uri="{FF2B5EF4-FFF2-40B4-BE49-F238E27FC236}">
              <a16:creationId xmlns:a16="http://schemas.microsoft.com/office/drawing/2014/main" id="{800BE9E7-D246-4F53-94D4-1AD852793AF9}"/>
            </a:ext>
          </a:extLst>
        </xdr:cNvPr>
        <xdr:cNvSpPr/>
      </xdr:nvSpPr>
      <xdr:spPr>
        <a:xfrm>
          <a:off x="19161760" y="1835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7" name="フローチャート: 判断 736">
          <a:extLst>
            <a:ext uri="{FF2B5EF4-FFF2-40B4-BE49-F238E27FC236}">
              <a16:creationId xmlns:a16="http://schemas.microsoft.com/office/drawing/2014/main" id="{DC12B8D7-32CF-48A8-A794-82474AEBE519}"/>
            </a:ext>
          </a:extLst>
        </xdr:cNvPr>
        <xdr:cNvSpPr/>
      </xdr:nvSpPr>
      <xdr:spPr>
        <a:xfrm>
          <a:off x="18345150" y="183564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738" name="フローチャート: 判断 737">
          <a:extLst>
            <a:ext uri="{FF2B5EF4-FFF2-40B4-BE49-F238E27FC236}">
              <a16:creationId xmlns:a16="http://schemas.microsoft.com/office/drawing/2014/main" id="{65912BA0-0295-4E45-A41B-3D50FCB0CD40}"/>
            </a:ext>
          </a:extLst>
        </xdr:cNvPr>
        <xdr:cNvSpPr/>
      </xdr:nvSpPr>
      <xdr:spPr>
        <a:xfrm>
          <a:off x="17547590" y="1836140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739" name="フローチャート: 判断 738">
          <a:extLst>
            <a:ext uri="{FF2B5EF4-FFF2-40B4-BE49-F238E27FC236}">
              <a16:creationId xmlns:a16="http://schemas.microsoft.com/office/drawing/2014/main" id="{2D09FAD2-D32A-4E76-B2EF-F28173E43F15}"/>
            </a:ext>
          </a:extLst>
        </xdr:cNvPr>
        <xdr:cNvSpPr/>
      </xdr:nvSpPr>
      <xdr:spPr>
        <a:xfrm>
          <a:off x="16761460" y="18364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0ECC3CE-92E4-4587-84AC-EE76AEF8CB6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9E9BDA7-C620-4151-A716-7327AB99F43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8B15A21-5A51-40AD-A26E-A7A7664E5A4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1F955B8-904E-4BB9-B3DA-10C9BF9F060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22760BE-BFA5-460B-81CC-647D597BEC8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745" name="楕円 744">
          <a:extLst>
            <a:ext uri="{FF2B5EF4-FFF2-40B4-BE49-F238E27FC236}">
              <a16:creationId xmlns:a16="http://schemas.microsoft.com/office/drawing/2014/main" id="{9B07A376-0E38-4F9F-B9BC-8CAE303A4D8C}"/>
            </a:ext>
          </a:extLst>
        </xdr:cNvPr>
        <xdr:cNvSpPr/>
      </xdr:nvSpPr>
      <xdr:spPr>
        <a:xfrm>
          <a:off x="19904710" y="185080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75964</xdr:rowOff>
    </xdr:from>
    <xdr:ext cx="469744" cy="259045"/>
    <xdr:sp macro="" textlink="">
      <xdr:nvSpPr>
        <xdr:cNvPr id="746" name="【公民館】&#10;一人当たり面積該当値テキスト">
          <a:extLst>
            <a:ext uri="{FF2B5EF4-FFF2-40B4-BE49-F238E27FC236}">
              <a16:creationId xmlns:a16="http://schemas.microsoft.com/office/drawing/2014/main" id="{B58EB384-7308-48B8-A02B-7C050CC8F517}"/>
            </a:ext>
          </a:extLst>
        </xdr:cNvPr>
        <xdr:cNvSpPr txBox="1"/>
      </xdr:nvSpPr>
      <xdr:spPr>
        <a:xfrm>
          <a:off x="1998599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747" name="楕円 746">
          <a:extLst>
            <a:ext uri="{FF2B5EF4-FFF2-40B4-BE49-F238E27FC236}">
              <a16:creationId xmlns:a16="http://schemas.microsoft.com/office/drawing/2014/main" id="{8CF4D65C-B3AA-4370-93A6-E1D6F6E1A3DC}"/>
            </a:ext>
          </a:extLst>
        </xdr:cNvPr>
        <xdr:cNvSpPr/>
      </xdr:nvSpPr>
      <xdr:spPr>
        <a:xfrm>
          <a:off x="19161760" y="1851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44196</xdr:rowOff>
    </xdr:to>
    <xdr:cxnSp macro="">
      <xdr:nvCxnSpPr>
        <xdr:cNvPr id="748" name="直線コネクタ 747">
          <a:extLst>
            <a:ext uri="{FF2B5EF4-FFF2-40B4-BE49-F238E27FC236}">
              <a16:creationId xmlns:a16="http://schemas.microsoft.com/office/drawing/2014/main" id="{1D85E6D4-8343-44EE-ABA0-6134DE96906B}"/>
            </a:ext>
          </a:extLst>
        </xdr:cNvPr>
        <xdr:cNvCxnSpPr/>
      </xdr:nvCxnSpPr>
      <xdr:spPr>
        <a:xfrm flipV="1">
          <a:off x="19204940" y="18556987"/>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49" name="楕円 748">
          <a:extLst>
            <a:ext uri="{FF2B5EF4-FFF2-40B4-BE49-F238E27FC236}">
              <a16:creationId xmlns:a16="http://schemas.microsoft.com/office/drawing/2014/main" id="{CB673972-14E4-465F-AD04-90EDEDD795B9}"/>
            </a:ext>
          </a:extLst>
        </xdr:cNvPr>
        <xdr:cNvSpPr/>
      </xdr:nvSpPr>
      <xdr:spPr>
        <a:xfrm>
          <a:off x="18345150" y="1851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45720</xdr:rowOff>
    </xdr:to>
    <xdr:cxnSp macro="">
      <xdr:nvCxnSpPr>
        <xdr:cNvPr id="750" name="直線コネクタ 749">
          <a:extLst>
            <a:ext uri="{FF2B5EF4-FFF2-40B4-BE49-F238E27FC236}">
              <a16:creationId xmlns:a16="http://schemas.microsoft.com/office/drawing/2014/main" id="{FAC8DA1C-F503-467E-A354-B41B30A0D2DB}"/>
            </a:ext>
          </a:extLst>
        </xdr:cNvPr>
        <xdr:cNvCxnSpPr/>
      </xdr:nvCxnSpPr>
      <xdr:spPr>
        <a:xfrm flipV="1">
          <a:off x="18399760" y="18562701"/>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168656</xdr:rowOff>
    </xdr:from>
    <xdr:to>
      <xdr:col>102</xdr:col>
      <xdr:colOff>165100</xdr:colOff>
      <xdr:row>108</xdr:row>
      <xdr:rowOff>98806</xdr:rowOff>
    </xdr:to>
    <xdr:sp macro="" textlink="">
      <xdr:nvSpPr>
        <xdr:cNvPr id="751" name="楕円 750">
          <a:extLst>
            <a:ext uri="{FF2B5EF4-FFF2-40B4-BE49-F238E27FC236}">
              <a16:creationId xmlns:a16="http://schemas.microsoft.com/office/drawing/2014/main" id="{75FF6E73-D264-49F5-8300-F352A9FDF64B}"/>
            </a:ext>
          </a:extLst>
        </xdr:cNvPr>
        <xdr:cNvSpPr/>
      </xdr:nvSpPr>
      <xdr:spPr>
        <a:xfrm>
          <a:off x="17547590" y="185176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48006</xdr:rowOff>
    </xdr:to>
    <xdr:cxnSp macro="">
      <xdr:nvCxnSpPr>
        <xdr:cNvPr id="752" name="直線コネクタ 751">
          <a:extLst>
            <a:ext uri="{FF2B5EF4-FFF2-40B4-BE49-F238E27FC236}">
              <a16:creationId xmlns:a16="http://schemas.microsoft.com/office/drawing/2014/main" id="{65CA6538-A6F3-40CB-8423-A7273A1319F7}"/>
            </a:ext>
          </a:extLst>
        </xdr:cNvPr>
        <xdr:cNvCxnSpPr/>
      </xdr:nvCxnSpPr>
      <xdr:spPr>
        <a:xfrm flipV="1">
          <a:off x="17602200" y="1856422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170942</xdr:rowOff>
    </xdr:from>
    <xdr:to>
      <xdr:col>98</xdr:col>
      <xdr:colOff>38100</xdr:colOff>
      <xdr:row>108</xdr:row>
      <xdr:rowOff>101092</xdr:rowOff>
    </xdr:to>
    <xdr:sp macro="" textlink="">
      <xdr:nvSpPr>
        <xdr:cNvPr id="753" name="楕円 752">
          <a:extLst>
            <a:ext uri="{FF2B5EF4-FFF2-40B4-BE49-F238E27FC236}">
              <a16:creationId xmlns:a16="http://schemas.microsoft.com/office/drawing/2014/main" id="{71673F24-6F80-41A4-976A-A7C9F7328932}"/>
            </a:ext>
          </a:extLst>
        </xdr:cNvPr>
        <xdr:cNvSpPr/>
      </xdr:nvSpPr>
      <xdr:spPr>
        <a:xfrm>
          <a:off x="16761460" y="185199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48006</xdr:rowOff>
    </xdr:from>
    <xdr:to>
      <xdr:col>102</xdr:col>
      <xdr:colOff>114300</xdr:colOff>
      <xdr:row>108</xdr:row>
      <xdr:rowOff>50292</xdr:rowOff>
    </xdr:to>
    <xdr:cxnSp macro="">
      <xdr:nvCxnSpPr>
        <xdr:cNvPr id="754" name="直線コネクタ 753">
          <a:extLst>
            <a:ext uri="{FF2B5EF4-FFF2-40B4-BE49-F238E27FC236}">
              <a16:creationId xmlns:a16="http://schemas.microsoft.com/office/drawing/2014/main" id="{0D8CF879-6671-40C8-BF8C-639AFAB2720B}"/>
            </a:ext>
          </a:extLst>
        </xdr:cNvPr>
        <xdr:cNvCxnSpPr/>
      </xdr:nvCxnSpPr>
      <xdr:spPr>
        <a:xfrm flipV="1">
          <a:off x="16804640" y="1856651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755" name="n_1aveValue【公民館】&#10;一人当たり面積">
          <a:extLst>
            <a:ext uri="{FF2B5EF4-FFF2-40B4-BE49-F238E27FC236}">
              <a16:creationId xmlns:a16="http://schemas.microsoft.com/office/drawing/2014/main" id="{284E5054-E978-478B-ABA7-EB47F294DEED}"/>
            </a:ext>
          </a:extLst>
        </xdr:cNvPr>
        <xdr:cNvSpPr txBox="1"/>
      </xdr:nvSpPr>
      <xdr:spPr>
        <a:xfrm>
          <a:off x="18982132"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756" name="n_2aveValue【公民館】&#10;一人当たり面積">
          <a:extLst>
            <a:ext uri="{FF2B5EF4-FFF2-40B4-BE49-F238E27FC236}">
              <a16:creationId xmlns:a16="http://schemas.microsoft.com/office/drawing/2014/main" id="{260E7129-0077-451D-9196-F1C36F4DA974}"/>
            </a:ext>
          </a:extLst>
        </xdr:cNvPr>
        <xdr:cNvSpPr txBox="1"/>
      </xdr:nvSpPr>
      <xdr:spPr>
        <a:xfrm>
          <a:off x="18182032"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757" name="n_3aveValue【公民館】&#10;一人当たり面積">
          <a:extLst>
            <a:ext uri="{FF2B5EF4-FFF2-40B4-BE49-F238E27FC236}">
              <a16:creationId xmlns:a16="http://schemas.microsoft.com/office/drawing/2014/main" id="{1ACDA0C2-E8F5-4808-89C2-A0E6928B5A7B}"/>
            </a:ext>
          </a:extLst>
        </xdr:cNvPr>
        <xdr:cNvSpPr txBox="1"/>
      </xdr:nvSpPr>
      <xdr:spPr>
        <a:xfrm>
          <a:off x="17384472" y="181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758" name="n_4aveValue【公民館】&#10;一人当たり面積">
          <a:extLst>
            <a:ext uri="{FF2B5EF4-FFF2-40B4-BE49-F238E27FC236}">
              <a16:creationId xmlns:a16="http://schemas.microsoft.com/office/drawing/2014/main" id="{5BF77AC5-F233-41AD-B702-A667BFD4E98F}"/>
            </a:ext>
          </a:extLst>
        </xdr:cNvPr>
        <xdr:cNvSpPr txBox="1"/>
      </xdr:nvSpPr>
      <xdr:spPr>
        <a:xfrm>
          <a:off x="16588817"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759" name="n_1mainValue【公民館】&#10;一人当たり面積">
          <a:extLst>
            <a:ext uri="{FF2B5EF4-FFF2-40B4-BE49-F238E27FC236}">
              <a16:creationId xmlns:a16="http://schemas.microsoft.com/office/drawing/2014/main" id="{105E5E2B-2220-4997-A0CA-DB0D58810B90}"/>
            </a:ext>
          </a:extLst>
        </xdr:cNvPr>
        <xdr:cNvSpPr txBox="1"/>
      </xdr:nvSpPr>
      <xdr:spPr>
        <a:xfrm>
          <a:off x="18982132" y="18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60" name="n_2mainValue【公民館】&#10;一人当たり面積">
          <a:extLst>
            <a:ext uri="{FF2B5EF4-FFF2-40B4-BE49-F238E27FC236}">
              <a16:creationId xmlns:a16="http://schemas.microsoft.com/office/drawing/2014/main" id="{F3A5A08A-6325-426E-93B4-B33C3008F86E}"/>
            </a:ext>
          </a:extLst>
        </xdr:cNvPr>
        <xdr:cNvSpPr txBox="1"/>
      </xdr:nvSpPr>
      <xdr:spPr>
        <a:xfrm>
          <a:off x="181820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89933</xdr:rowOff>
    </xdr:from>
    <xdr:ext cx="469744" cy="259045"/>
    <xdr:sp macro="" textlink="">
      <xdr:nvSpPr>
        <xdr:cNvPr id="761" name="n_3mainValue【公民館】&#10;一人当たり面積">
          <a:extLst>
            <a:ext uri="{FF2B5EF4-FFF2-40B4-BE49-F238E27FC236}">
              <a16:creationId xmlns:a16="http://schemas.microsoft.com/office/drawing/2014/main" id="{155B2778-83DE-4D02-83F8-3C5C2DEC78D6}"/>
            </a:ext>
          </a:extLst>
        </xdr:cNvPr>
        <xdr:cNvSpPr txBox="1"/>
      </xdr:nvSpPr>
      <xdr:spPr>
        <a:xfrm>
          <a:off x="17384472" y="186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92219</xdr:rowOff>
    </xdr:from>
    <xdr:ext cx="469744" cy="259045"/>
    <xdr:sp macro="" textlink="">
      <xdr:nvSpPr>
        <xdr:cNvPr id="762" name="n_4mainValue【公民館】&#10;一人当たり面積">
          <a:extLst>
            <a:ext uri="{FF2B5EF4-FFF2-40B4-BE49-F238E27FC236}">
              <a16:creationId xmlns:a16="http://schemas.microsoft.com/office/drawing/2014/main" id="{3C44237C-A22F-4CAD-A568-5F8B709DCBA6}"/>
            </a:ext>
          </a:extLst>
        </xdr:cNvPr>
        <xdr:cNvSpPr txBox="1"/>
      </xdr:nvSpPr>
      <xdr:spPr>
        <a:xfrm>
          <a:off x="1658881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B51E8806-A6EC-49DF-A2CE-0E47AC0A56F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4891926D-38B0-4918-AC84-FB0FBEAAC95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3ADBB3F3-6354-4E35-999E-911AC08517F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道路・橋りょう・トンネルといったインフラ資産の有形固定資産減価償却率が高い傾向にある。住民の安全や生活に欠かせないものであることから公共施設等総合管理計画等の各種計画に基づいた更新・維持管理に取り組んでいく。また、今後資産を更新する為の費用も必要となるため、基金の積立を行うなど計画的に更新費用を確保していく必要があると思われる。認定こども園・幼稚園・保育所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年度に保育園の新設工事を行ったことにより、有形固定資産減価償却率は減少している。継続して適正な維持管理に努めていく。学校施設は有形固定資産減価償却率が</a:t>
          </a:r>
          <a:r>
            <a:rPr kumimoji="1" lang="en-US" altLang="ja-JP" sz="1100">
              <a:solidFill>
                <a:srgbClr val="FF0000"/>
              </a:solidFill>
              <a:effectLst/>
              <a:latin typeface="+mn-lt"/>
              <a:ea typeface="+mn-ea"/>
              <a:cs typeface="+mn-cs"/>
            </a:rPr>
            <a:t>54.8%</a:t>
          </a:r>
          <a:r>
            <a:rPr kumimoji="1" lang="ja-JP" altLang="ja-JP" sz="1100">
              <a:solidFill>
                <a:schemeClr val="dk1"/>
              </a:solidFill>
              <a:effectLst/>
              <a:latin typeface="+mn-lt"/>
              <a:ea typeface="+mn-ea"/>
              <a:cs typeface="+mn-cs"/>
            </a:rPr>
            <a:t>と類似団体の平均と比較して低い状態である。これは小学校の建設による数値改善の影響が続いているものであり、中学校施設は老朽化が</a:t>
          </a:r>
          <a:r>
            <a:rPr kumimoji="1" lang="ja-JP" altLang="en-US" sz="1100">
              <a:solidFill>
                <a:schemeClr val="dk1"/>
              </a:solidFill>
              <a:effectLst/>
              <a:latin typeface="+mn-lt"/>
              <a:ea typeface="+mn-ea"/>
              <a:cs typeface="+mn-cs"/>
            </a:rPr>
            <a:t>著しく</a:t>
          </a:r>
          <a:r>
            <a:rPr kumimoji="1" lang="ja-JP" altLang="ja-JP" sz="1100">
              <a:solidFill>
                <a:schemeClr val="dk1"/>
              </a:solidFill>
              <a:effectLst/>
              <a:latin typeface="+mn-lt"/>
              <a:ea typeface="+mn-ea"/>
              <a:cs typeface="+mn-cs"/>
            </a:rPr>
            <a:t>進んでいる。令和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年度より中学校建設へ向けた具体的な取り組みが始まっており早急に対応する。公営住宅は平成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年度まで新設工事を行っており、有形固定資産減価償却率は減少している。公民館は老朽化が深刻であり早急に更新の検討が必要な状況である。複合施設を検討するなど具体的な対応が必要である。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53CFB2-AC62-4991-B5D6-193D2D9766E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10D51A-9853-4060-BDE8-22DBC816F5E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0B6FE7-E870-40B9-A6CE-7FED55A5C30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DD52E5-B219-4616-9819-A8D6CF4F617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826767-0709-4CCD-B8CF-51EFBFFA7B2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703960-5F56-4A3B-B8A9-73125BAC08B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44B2DA-C192-4E15-AEDE-A5D36B59D53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E161D0-5A43-4E84-81BE-AD03277C9AF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192F31-14C4-458D-9924-DE9A95AAC66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24B52A-3D70-468E-AC41-3220678BA73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E6C51B-3457-49E3-9BD8-4DE3DAEB28F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61348F-5645-452A-9281-1EC4CFC9DB8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727B9F-C9DD-410D-8F6B-4AF160B6FED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215ABF-3CAB-41EC-B870-581E2D985BC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35B04-1F39-41D4-8E89-DC08AA9185F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FD9B2C-B3D2-4C44-BEE8-1E47237EBB9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C0225A-ABB1-4688-9224-C807A08F544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4510E-96B4-4DE9-AD39-CFF56A6F0C9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319F5B-EE1A-4903-BAED-DFF359FEC38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3F029A-20C6-4F87-80A8-FB24EC113C9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F9D4A2-BE21-49C3-8329-318A210F65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5B0363-A00E-4055-BDDC-1E22E3FA259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0806AA-9D0E-49EE-A936-2F6B145A6E7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EE0A7B-1D45-418C-86AC-41DD5553622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A0044C-4A18-4F49-B07E-DBFF652CDC6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90EB6F-30EC-4CF3-8330-DE379B5FDBA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F05DC1-6302-4930-85C6-275E28DB89B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09157C-3526-4773-A286-F5A80459701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4FDD3D-6E6A-450C-A2E9-C84CA2DA5C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181E11-2E90-43D0-8B3D-986DA04E1A6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79105B-380D-4FC7-B8B7-40F7ACF8650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4FBA6D-FA36-4FF2-8EDC-025D1FD5B5E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02144E-D891-439A-926A-00D87C33412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619557-C5BC-4C6D-A71F-7EBF321CA44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BB875E-DCBA-4B52-8B88-9BDFA9A386D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C48DE6-8F26-42BC-8323-E4EC0BF3C82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57CBE4-AFFD-487C-861A-3D5156645F5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2BC0F9-81DE-4E82-A65E-53064C4937F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4616E8-56D2-4597-9A63-B81E60EDC91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81E295A-3580-48BB-B508-69A360D0822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50F8910-AF8B-4A0A-9C11-D94728F90FE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EAF982-1D1A-410F-8580-EE369611160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8174E6F-B17A-49AD-8A05-2956A32E786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224365E-9644-4936-A125-18D0E2AC685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3B9FDFC-3683-4D37-A90B-441DCC1091D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43C2648-2F76-4755-8FE2-9A3F0C3D44C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DF5A183-E4EC-4B80-8050-6B5E399A94DA}"/>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4CDB503-A9A7-48A8-8E48-F2FB661E585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0DCC21B-89C2-4ADC-BD30-5838905FAFA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9552F4-3451-4EFE-87BC-7CF20A807F5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4F8F454-80F3-49F4-9936-68131300108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7AADC3C-0850-4D81-A81B-FBC5691AA3A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BD760E-8000-4CA9-9070-654C3660504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006BB04-BBB2-4962-AE00-429FECD956C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F0C7B99-7B4C-4232-8C14-EA27E2C3A81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C0B86C-A034-44F8-9AAD-4E170F62D79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442E140-DAA5-4603-A754-1076094116F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B498CF0-F18B-4B09-B7B4-5CAD59B001D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FA88F2-C1AB-46D2-A158-1ADA22B55C3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C467843-63E0-4C7D-B46C-9F9AFEB89E5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C7AE69B-1342-4DDC-A573-A0E905F9756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06B5FB0-4DC6-4F5B-BFFD-392213F25A3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D65A32E-DFB3-45DB-BF7D-2C8B0AC062F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AA765C1-5D7E-441A-B0B0-A3915F571E6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BB800B6-E58C-4F0A-BD7E-7FD453EB17F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CFD1D6-E9CC-4F1C-BA84-10A581F841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4C6E1CE-40CF-4E74-99F9-A9B697A6FE8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9AD351D-9BA3-4741-9BCD-ACCB20838DF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AC19A62-199C-48FE-9331-6A08498EFA5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FDBAF2-7FD2-4471-ABD8-EDF43C08F1B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CEC05D7-6269-4B6E-A549-C91C9799DCF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26C324E-83A9-4952-A0F8-5D2C443DD01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BE08DA0-1937-4A0E-A62F-02C25AF8D2EA}"/>
            </a:ext>
          </a:extLst>
        </xdr:cNvPr>
        <xdr:cNvCxnSpPr/>
      </xdr:nvCxnSpPr>
      <xdr:spPr>
        <a:xfrm flipV="1">
          <a:off x="4173855" y="9642022"/>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4E61257-99AB-4A04-88D2-F80C789654DB}"/>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B87BDA1-C121-42CA-88AF-01BDA0CAFD64}"/>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F348EEA-3499-437E-AA2D-64023B87DE26}"/>
            </a:ext>
          </a:extLst>
        </xdr:cNvPr>
        <xdr:cNvSpPr txBox="1"/>
      </xdr:nvSpPr>
      <xdr:spPr>
        <a:xfrm>
          <a:off x="421259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F5710667-484D-4A7C-A68E-1D4C47059BEA}"/>
            </a:ext>
          </a:extLst>
        </xdr:cNvPr>
        <xdr:cNvCxnSpPr/>
      </xdr:nvCxnSpPr>
      <xdr:spPr>
        <a:xfrm>
          <a:off x="411226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8F141D2-F088-4FC3-AE4A-5EA9DDDFAEC8}"/>
            </a:ext>
          </a:extLst>
        </xdr:cNvPr>
        <xdr:cNvSpPr txBox="1"/>
      </xdr:nvSpPr>
      <xdr:spPr>
        <a:xfrm>
          <a:off x="4212590" y="1047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54B9762D-9663-4CA4-8A4F-40855062DECB}"/>
            </a:ext>
          </a:extLst>
        </xdr:cNvPr>
        <xdr:cNvSpPr/>
      </xdr:nvSpPr>
      <xdr:spPr>
        <a:xfrm>
          <a:off x="4131310" y="106335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0CE11425-A103-4D94-B140-F5597EC4D343}"/>
            </a:ext>
          </a:extLst>
        </xdr:cNvPr>
        <xdr:cNvSpPr/>
      </xdr:nvSpPr>
      <xdr:spPr>
        <a:xfrm>
          <a:off x="3388360" y="106201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927DB6F4-7ACD-4B7E-97E5-5F45F5057826}"/>
            </a:ext>
          </a:extLst>
        </xdr:cNvPr>
        <xdr:cNvSpPr/>
      </xdr:nvSpPr>
      <xdr:spPr>
        <a:xfrm>
          <a:off x="25717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F99031C7-76EB-4EF7-81B7-F5BF48ADC587}"/>
            </a:ext>
          </a:extLst>
        </xdr:cNvPr>
        <xdr:cNvSpPr/>
      </xdr:nvSpPr>
      <xdr:spPr>
        <a:xfrm>
          <a:off x="1774190" y="105502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C1EC3111-D0E1-4CC8-B4A1-FD959462F743}"/>
            </a:ext>
          </a:extLst>
        </xdr:cNvPr>
        <xdr:cNvSpPr/>
      </xdr:nvSpPr>
      <xdr:spPr>
        <a:xfrm>
          <a:off x="98806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DE9C87-03F3-40A1-BDB3-55EF4E9DC2F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9129EC8-5ECC-4338-B27A-22103B9DC86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4370F4F-93F1-45D0-BE5C-1BFBFF6866E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CE5EE2-B0A0-4922-86C8-6A109F6BFB3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FCD744-693D-455D-B8E6-0A164765B66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90" name="楕円 89">
          <a:extLst>
            <a:ext uri="{FF2B5EF4-FFF2-40B4-BE49-F238E27FC236}">
              <a16:creationId xmlns:a16="http://schemas.microsoft.com/office/drawing/2014/main" id="{5F3C77A1-C59F-4C47-A004-0F0CD796976E}"/>
            </a:ext>
          </a:extLst>
        </xdr:cNvPr>
        <xdr:cNvSpPr/>
      </xdr:nvSpPr>
      <xdr:spPr>
        <a:xfrm>
          <a:off x="4131310" y="107255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C559FFB-E311-45BE-870B-10FE7C83E0EC}"/>
            </a:ext>
          </a:extLst>
        </xdr:cNvPr>
        <xdr:cNvSpPr txBox="1"/>
      </xdr:nvSpPr>
      <xdr:spPr>
        <a:xfrm>
          <a:off x="421259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a:extLst>
            <a:ext uri="{FF2B5EF4-FFF2-40B4-BE49-F238E27FC236}">
              <a16:creationId xmlns:a16="http://schemas.microsoft.com/office/drawing/2014/main" id="{DEF99BAA-EB13-461B-95D2-AB4A5B4FCEC8}"/>
            </a:ext>
          </a:extLst>
        </xdr:cNvPr>
        <xdr:cNvSpPr/>
      </xdr:nvSpPr>
      <xdr:spPr>
        <a:xfrm>
          <a:off x="3388360" y="10704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150223</xdr:rowOff>
    </xdr:to>
    <xdr:cxnSp macro="">
      <xdr:nvCxnSpPr>
        <xdr:cNvPr id="93" name="直線コネクタ 92">
          <a:extLst>
            <a:ext uri="{FF2B5EF4-FFF2-40B4-BE49-F238E27FC236}">
              <a16:creationId xmlns:a16="http://schemas.microsoft.com/office/drawing/2014/main" id="{CDE71E4C-138C-4276-9D39-C80233677404}"/>
            </a:ext>
          </a:extLst>
        </xdr:cNvPr>
        <xdr:cNvCxnSpPr/>
      </xdr:nvCxnSpPr>
      <xdr:spPr>
        <a:xfrm>
          <a:off x="3431540" y="10759440"/>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94" name="楕円 93">
          <a:extLst>
            <a:ext uri="{FF2B5EF4-FFF2-40B4-BE49-F238E27FC236}">
              <a16:creationId xmlns:a16="http://schemas.microsoft.com/office/drawing/2014/main" id="{2F1EB641-64C2-48CC-9F5F-92E592872C85}"/>
            </a:ext>
          </a:extLst>
        </xdr:cNvPr>
        <xdr:cNvSpPr/>
      </xdr:nvSpPr>
      <xdr:spPr>
        <a:xfrm>
          <a:off x="2571750" y="106806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125730</xdr:rowOff>
    </xdr:to>
    <xdr:cxnSp macro="">
      <xdr:nvCxnSpPr>
        <xdr:cNvPr id="95" name="直線コネクタ 94">
          <a:extLst>
            <a:ext uri="{FF2B5EF4-FFF2-40B4-BE49-F238E27FC236}">
              <a16:creationId xmlns:a16="http://schemas.microsoft.com/office/drawing/2014/main" id="{525E9AB4-3DBB-43A5-9E26-65205C2C0DE1}"/>
            </a:ext>
          </a:extLst>
        </xdr:cNvPr>
        <xdr:cNvCxnSpPr/>
      </xdr:nvCxnSpPr>
      <xdr:spPr>
        <a:xfrm>
          <a:off x="2626360" y="10725694"/>
          <a:ext cx="80518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96" name="楕円 95">
          <a:extLst>
            <a:ext uri="{FF2B5EF4-FFF2-40B4-BE49-F238E27FC236}">
              <a16:creationId xmlns:a16="http://schemas.microsoft.com/office/drawing/2014/main" id="{E6FFC15E-C3FF-430C-A32B-F6EF0ABFEA76}"/>
            </a:ext>
          </a:extLst>
        </xdr:cNvPr>
        <xdr:cNvSpPr/>
      </xdr:nvSpPr>
      <xdr:spPr>
        <a:xfrm>
          <a:off x="1774190" y="1064876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99604</xdr:rowOff>
    </xdr:to>
    <xdr:cxnSp macro="">
      <xdr:nvCxnSpPr>
        <xdr:cNvPr id="97" name="直線コネクタ 96">
          <a:extLst>
            <a:ext uri="{FF2B5EF4-FFF2-40B4-BE49-F238E27FC236}">
              <a16:creationId xmlns:a16="http://schemas.microsoft.com/office/drawing/2014/main" id="{3B4390BC-48B6-41E8-9443-A52E8FFBD87F}"/>
            </a:ext>
          </a:extLst>
        </xdr:cNvPr>
        <xdr:cNvCxnSpPr/>
      </xdr:nvCxnSpPr>
      <xdr:spPr>
        <a:xfrm>
          <a:off x="1828800" y="10703378"/>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98" name="楕円 97">
          <a:extLst>
            <a:ext uri="{FF2B5EF4-FFF2-40B4-BE49-F238E27FC236}">
              <a16:creationId xmlns:a16="http://schemas.microsoft.com/office/drawing/2014/main" id="{00D7B233-8F2F-4B6E-AD1A-C9FB85AB6E12}"/>
            </a:ext>
          </a:extLst>
        </xdr:cNvPr>
        <xdr:cNvSpPr/>
      </xdr:nvSpPr>
      <xdr:spPr>
        <a:xfrm>
          <a:off x="988060" y="1063189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73478</xdr:rowOff>
    </xdr:to>
    <xdr:cxnSp macro="">
      <xdr:nvCxnSpPr>
        <xdr:cNvPr id="99" name="直線コネクタ 98">
          <a:extLst>
            <a:ext uri="{FF2B5EF4-FFF2-40B4-BE49-F238E27FC236}">
              <a16:creationId xmlns:a16="http://schemas.microsoft.com/office/drawing/2014/main" id="{7FE2C0D6-4CBD-4FE6-9AB8-8431E86527D1}"/>
            </a:ext>
          </a:extLst>
        </xdr:cNvPr>
        <xdr:cNvCxnSpPr/>
      </xdr:nvCxnSpPr>
      <xdr:spPr>
        <a:xfrm>
          <a:off x="1031240" y="1068079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00" name="n_1aveValue【体育館・プール】&#10;有形固定資産減価償却率">
          <a:extLst>
            <a:ext uri="{FF2B5EF4-FFF2-40B4-BE49-F238E27FC236}">
              <a16:creationId xmlns:a16="http://schemas.microsoft.com/office/drawing/2014/main" id="{61FE33C9-22EA-4B56-834B-09886975972B}"/>
            </a:ext>
          </a:extLst>
        </xdr:cNvPr>
        <xdr:cNvSpPr txBox="1"/>
      </xdr:nvSpPr>
      <xdr:spPr>
        <a:xfrm>
          <a:off x="3239144" y="1039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01" name="n_2aveValue【体育館・プール】&#10;有形固定資産減価償却率">
          <a:extLst>
            <a:ext uri="{FF2B5EF4-FFF2-40B4-BE49-F238E27FC236}">
              <a16:creationId xmlns:a16="http://schemas.microsoft.com/office/drawing/2014/main" id="{198B8992-42DE-4AEF-B6E2-5FE69C04D7CE}"/>
            </a:ext>
          </a:extLst>
        </xdr:cNvPr>
        <xdr:cNvSpPr txBox="1"/>
      </xdr:nvSpPr>
      <xdr:spPr>
        <a:xfrm>
          <a:off x="2439044" y="1037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F1974B4D-6CB9-4682-8870-E6147B465C96}"/>
            </a:ext>
          </a:extLst>
        </xdr:cNvPr>
        <xdr:cNvSpPr txBox="1"/>
      </xdr:nvSpPr>
      <xdr:spPr>
        <a:xfrm>
          <a:off x="164148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3" name="n_4aveValue【体育館・プール】&#10;有形固定資産減価償却率">
          <a:extLst>
            <a:ext uri="{FF2B5EF4-FFF2-40B4-BE49-F238E27FC236}">
              <a16:creationId xmlns:a16="http://schemas.microsoft.com/office/drawing/2014/main" id="{5110094A-F725-4BA0-8060-8A242D296C75}"/>
            </a:ext>
          </a:extLst>
        </xdr:cNvPr>
        <xdr:cNvSpPr txBox="1"/>
      </xdr:nvSpPr>
      <xdr:spPr>
        <a:xfrm>
          <a:off x="85535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4" name="n_1mainValue【体育館・プール】&#10;有形固定資産減価償却率">
          <a:extLst>
            <a:ext uri="{FF2B5EF4-FFF2-40B4-BE49-F238E27FC236}">
              <a16:creationId xmlns:a16="http://schemas.microsoft.com/office/drawing/2014/main" id="{D02EFF5F-EEEE-4AEA-B670-21DCBEF64122}"/>
            </a:ext>
          </a:extLst>
        </xdr:cNvPr>
        <xdr:cNvSpPr txBox="1"/>
      </xdr:nvSpPr>
      <xdr:spPr>
        <a:xfrm>
          <a:off x="32391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105" name="n_2mainValue【体育館・プール】&#10;有形固定資産減価償却率">
          <a:extLst>
            <a:ext uri="{FF2B5EF4-FFF2-40B4-BE49-F238E27FC236}">
              <a16:creationId xmlns:a16="http://schemas.microsoft.com/office/drawing/2014/main" id="{80C8FBDC-E314-490C-90BD-FA4FBF3EACF8}"/>
            </a:ext>
          </a:extLst>
        </xdr:cNvPr>
        <xdr:cNvSpPr txBox="1"/>
      </xdr:nvSpPr>
      <xdr:spPr>
        <a:xfrm>
          <a:off x="24390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4506F33F-63FC-45DD-9659-D83B0282CEFC}"/>
            </a:ext>
          </a:extLst>
        </xdr:cNvPr>
        <xdr:cNvSpPr txBox="1"/>
      </xdr:nvSpPr>
      <xdr:spPr>
        <a:xfrm>
          <a:off x="164148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107" name="n_4mainValue【体育館・プール】&#10;有形固定資産減価償却率">
          <a:extLst>
            <a:ext uri="{FF2B5EF4-FFF2-40B4-BE49-F238E27FC236}">
              <a16:creationId xmlns:a16="http://schemas.microsoft.com/office/drawing/2014/main" id="{0E98EE28-94BC-4469-89DC-89DDABEDA4E7}"/>
            </a:ext>
          </a:extLst>
        </xdr:cNvPr>
        <xdr:cNvSpPr txBox="1"/>
      </xdr:nvSpPr>
      <xdr:spPr>
        <a:xfrm>
          <a:off x="85535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3E7C287-160A-411E-9367-435DC45E971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6978A70-80DB-4461-93A6-D23837B2E01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9983C6D-ED2F-4FE5-A853-7946859A29D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55A7271-B7E7-47B6-8EAA-D841E0C1270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4F1A4F9-C8A4-46F8-B319-72EDD4145BE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3E9E2A4-8900-465D-AE17-843FF298771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E20ED82-2927-4116-92E9-C689D10FD04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28E6513-ACA8-4DCB-B933-EC7883A23BB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F22107-1F84-4231-8436-22C7332249D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657B189-4EB9-459C-89A6-F8DE68F2789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235468F-2F18-4CEF-AA06-D0FA213AE506}"/>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634DA14-59FB-488D-BEED-CC41566C07BC}"/>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CF9E23E-7BC9-4F22-A3DF-C2745995718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3DF88B71-2D8A-4F74-8710-5D90733AD9C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1CCE7AD-8AC7-42C8-B496-E0F797FC9DE5}"/>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C8651E29-DC1A-4D78-B517-0365C0108AC4}"/>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F5E3E04-CBC4-4C1E-A2AC-70597A3AB63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A790FCE-0D42-4C79-99FA-390FD5F1352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A8A913F6-101B-4304-ABAD-864AFD43F60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A472DC4D-1E1C-4C24-9D2B-8A49CC03FE04}"/>
            </a:ext>
          </a:extLst>
        </xdr:cNvPr>
        <xdr:cNvCxnSpPr/>
      </xdr:nvCxnSpPr>
      <xdr:spPr>
        <a:xfrm flipV="1">
          <a:off x="9429115" y="9632442"/>
          <a:ext cx="0" cy="12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089A21A4-DE94-4093-A4F7-ADC5CFC6BA5A}"/>
            </a:ext>
          </a:extLst>
        </xdr:cNvPr>
        <xdr:cNvSpPr txBox="1"/>
      </xdr:nvSpPr>
      <xdr:spPr>
        <a:xfrm>
          <a:off x="9467850" y="108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61D7F46C-4C6A-472D-8B62-26D70C2F0C40}"/>
            </a:ext>
          </a:extLst>
        </xdr:cNvPr>
        <xdr:cNvCxnSpPr/>
      </xdr:nvCxnSpPr>
      <xdr:spPr>
        <a:xfrm>
          <a:off x="9356090" y="1086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496EED15-E691-4382-A31A-4E9F32D57E9E}"/>
            </a:ext>
          </a:extLst>
        </xdr:cNvPr>
        <xdr:cNvSpPr txBox="1"/>
      </xdr:nvSpPr>
      <xdr:spPr>
        <a:xfrm>
          <a:off x="946785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D18264B7-5E99-4F41-A392-33222B8BD09D}"/>
            </a:ext>
          </a:extLst>
        </xdr:cNvPr>
        <xdr:cNvCxnSpPr/>
      </xdr:nvCxnSpPr>
      <xdr:spPr>
        <a:xfrm>
          <a:off x="9356090" y="9632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132" name="【体育館・プール】&#10;一人当たり面積平均値テキスト">
          <a:extLst>
            <a:ext uri="{FF2B5EF4-FFF2-40B4-BE49-F238E27FC236}">
              <a16:creationId xmlns:a16="http://schemas.microsoft.com/office/drawing/2014/main" id="{56481484-F6C4-4606-ABF5-EE25DC6AA1B7}"/>
            </a:ext>
          </a:extLst>
        </xdr:cNvPr>
        <xdr:cNvSpPr txBox="1"/>
      </xdr:nvSpPr>
      <xdr:spPr>
        <a:xfrm>
          <a:off x="946785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3CFD06CE-8DEA-4A4E-9B2F-969AD9CF1CA4}"/>
            </a:ext>
          </a:extLst>
        </xdr:cNvPr>
        <xdr:cNvSpPr/>
      </xdr:nvSpPr>
      <xdr:spPr>
        <a:xfrm>
          <a:off x="9394190" y="1047699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9CD81FCA-FBF1-41F4-B5B9-B2C607D5D379}"/>
            </a:ext>
          </a:extLst>
        </xdr:cNvPr>
        <xdr:cNvSpPr/>
      </xdr:nvSpPr>
      <xdr:spPr>
        <a:xfrm>
          <a:off x="8632190" y="1047413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7BA2D460-6327-4364-87D9-A15799BA5071}"/>
            </a:ext>
          </a:extLst>
        </xdr:cNvPr>
        <xdr:cNvSpPr/>
      </xdr:nvSpPr>
      <xdr:spPr>
        <a:xfrm>
          <a:off x="7846060" y="1049851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47328376-68E4-4BA4-B3DB-4B6DA1569F1D}"/>
            </a:ext>
          </a:extLst>
        </xdr:cNvPr>
        <xdr:cNvSpPr/>
      </xdr:nvSpPr>
      <xdr:spPr>
        <a:xfrm>
          <a:off x="7029450" y="1047889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5423BC20-E166-4D3D-8B40-CE468D48E66E}"/>
            </a:ext>
          </a:extLst>
        </xdr:cNvPr>
        <xdr:cNvSpPr/>
      </xdr:nvSpPr>
      <xdr:spPr>
        <a:xfrm>
          <a:off x="6231890" y="105149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7322BE9-DAAB-4629-926A-77578ED7CDF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3051838-0005-4378-A41F-285FE974115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BB6F5DD-7F9A-4EF7-A434-9E78EEE371E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4FAAC83-ACD1-4654-8B14-FB67606F3C7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8E5CE97-5CF2-4009-84FA-A9307A4B512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93790</xdr:rowOff>
    </xdr:from>
    <xdr:to>
      <xdr:col>55</xdr:col>
      <xdr:colOff>50800</xdr:colOff>
      <xdr:row>60</xdr:row>
      <xdr:rowOff>23940</xdr:rowOff>
    </xdr:to>
    <xdr:sp macro="" textlink="">
      <xdr:nvSpPr>
        <xdr:cNvPr id="143" name="楕円 142">
          <a:extLst>
            <a:ext uri="{FF2B5EF4-FFF2-40B4-BE49-F238E27FC236}">
              <a16:creationId xmlns:a16="http://schemas.microsoft.com/office/drawing/2014/main" id="{020AA503-4771-45F8-8191-6BD7DD80BE9D}"/>
            </a:ext>
          </a:extLst>
        </xdr:cNvPr>
        <xdr:cNvSpPr/>
      </xdr:nvSpPr>
      <xdr:spPr>
        <a:xfrm>
          <a:off x="9394190" y="102131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116667</xdr:rowOff>
    </xdr:from>
    <xdr:ext cx="469744" cy="259045"/>
    <xdr:sp macro="" textlink="">
      <xdr:nvSpPr>
        <xdr:cNvPr id="144" name="【体育館・プール】&#10;一人当たり面積該当値テキスト">
          <a:extLst>
            <a:ext uri="{FF2B5EF4-FFF2-40B4-BE49-F238E27FC236}">
              <a16:creationId xmlns:a16="http://schemas.microsoft.com/office/drawing/2014/main" id="{53440C9E-724E-4020-8F8B-FA71A4794AD9}"/>
            </a:ext>
          </a:extLst>
        </xdr:cNvPr>
        <xdr:cNvSpPr txBox="1"/>
      </xdr:nvSpPr>
      <xdr:spPr>
        <a:xfrm>
          <a:off x="9467850" y="100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110934</xdr:rowOff>
    </xdr:from>
    <xdr:to>
      <xdr:col>50</xdr:col>
      <xdr:colOff>165100</xdr:colOff>
      <xdr:row>60</xdr:row>
      <xdr:rowOff>41084</xdr:rowOff>
    </xdr:to>
    <xdr:sp macro="" textlink="">
      <xdr:nvSpPr>
        <xdr:cNvPr id="145" name="楕円 144">
          <a:extLst>
            <a:ext uri="{FF2B5EF4-FFF2-40B4-BE49-F238E27FC236}">
              <a16:creationId xmlns:a16="http://schemas.microsoft.com/office/drawing/2014/main" id="{C5C6077B-06FD-4FB7-8CC9-ED927C8ABD54}"/>
            </a:ext>
          </a:extLst>
        </xdr:cNvPr>
        <xdr:cNvSpPr/>
      </xdr:nvSpPr>
      <xdr:spPr>
        <a:xfrm>
          <a:off x="8632190" y="1022648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144590</xdr:rowOff>
    </xdr:from>
    <xdr:to>
      <xdr:col>55</xdr:col>
      <xdr:colOff>0</xdr:colOff>
      <xdr:row>59</xdr:row>
      <xdr:rowOff>161734</xdr:rowOff>
    </xdr:to>
    <xdr:cxnSp macro="">
      <xdr:nvCxnSpPr>
        <xdr:cNvPr id="146" name="直線コネクタ 145">
          <a:extLst>
            <a:ext uri="{FF2B5EF4-FFF2-40B4-BE49-F238E27FC236}">
              <a16:creationId xmlns:a16="http://schemas.microsoft.com/office/drawing/2014/main" id="{F612E9A0-4059-4306-BB11-BD1CD05F3B9E}"/>
            </a:ext>
          </a:extLst>
        </xdr:cNvPr>
        <xdr:cNvCxnSpPr/>
      </xdr:nvCxnSpPr>
      <xdr:spPr>
        <a:xfrm flipV="1">
          <a:off x="8686800" y="10258235"/>
          <a:ext cx="74295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121221</xdr:rowOff>
    </xdr:from>
    <xdr:to>
      <xdr:col>46</xdr:col>
      <xdr:colOff>38100</xdr:colOff>
      <xdr:row>60</xdr:row>
      <xdr:rowOff>51371</xdr:rowOff>
    </xdr:to>
    <xdr:sp macro="" textlink="">
      <xdr:nvSpPr>
        <xdr:cNvPr id="147" name="楕円 146">
          <a:extLst>
            <a:ext uri="{FF2B5EF4-FFF2-40B4-BE49-F238E27FC236}">
              <a16:creationId xmlns:a16="http://schemas.microsoft.com/office/drawing/2014/main" id="{6AD35432-B3B2-497A-9CE8-832084EA0E30}"/>
            </a:ext>
          </a:extLst>
        </xdr:cNvPr>
        <xdr:cNvSpPr/>
      </xdr:nvSpPr>
      <xdr:spPr>
        <a:xfrm>
          <a:off x="7846060" y="102386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161734</xdr:rowOff>
    </xdr:from>
    <xdr:to>
      <xdr:col>50</xdr:col>
      <xdr:colOff>114300</xdr:colOff>
      <xdr:row>60</xdr:row>
      <xdr:rowOff>571</xdr:rowOff>
    </xdr:to>
    <xdr:cxnSp macro="">
      <xdr:nvCxnSpPr>
        <xdr:cNvPr id="148" name="直線コネクタ 147">
          <a:extLst>
            <a:ext uri="{FF2B5EF4-FFF2-40B4-BE49-F238E27FC236}">
              <a16:creationId xmlns:a16="http://schemas.microsoft.com/office/drawing/2014/main" id="{83CBF6B4-9D41-43D2-9B13-6C94BC80856E}"/>
            </a:ext>
          </a:extLst>
        </xdr:cNvPr>
        <xdr:cNvCxnSpPr/>
      </xdr:nvCxnSpPr>
      <xdr:spPr>
        <a:xfrm flipV="1">
          <a:off x="7889240" y="10279189"/>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133223</xdr:rowOff>
    </xdr:from>
    <xdr:to>
      <xdr:col>41</xdr:col>
      <xdr:colOff>101600</xdr:colOff>
      <xdr:row>60</xdr:row>
      <xdr:rowOff>63373</xdr:rowOff>
    </xdr:to>
    <xdr:sp macro="" textlink="">
      <xdr:nvSpPr>
        <xdr:cNvPr id="149" name="楕円 148">
          <a:extLst>
            <a:ext uri="{FF2B5EF4-FFF2-40B4-BE49-F238E27FC236}">
              <a16:creationId xmlns:a16="http://schemas.microsoft.com/office/drawing/2014/main" id="{ACB02743-EA82-4682-8D0C-48C14B846A1A}"/>
            </a:ext>
          </a:extLst>
        </xdr:cNvPr>
        <xdr:cNvSpPr/>
      </xdr:nvSpPr>
      <xdr:spPr>
        <a:xfrm>
          <a:off x="7029450" y="1025258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571</xdr:rowOff>
    </xdr:from>
    <xdr:to>
      <xdr:col>45</xdr:col>
      <xdr:colOff>177800</xdr:colOff>
      <xdr:row>60</xdr:row>
      <xdr:rowOff>12573</xdr:rowOff>
    </xdr:to>
    <xdr:cxnSp macro="">
      <xdr:nvCxnSpPr>
        <xdr:cNvPr id="150" name="直線コネクタ 149">
          <a:extLst>
            <a:ext uri="{FF2B5EF4-FFF2-40B4-BE49-F238E27FC236}">
              <a16:creationId xmlns:a16="http://schemas.microsoft.com/office/drawing/2014/main" id="{94992F56-3907-40F5-A998-57494B9E6A30}"/>
            </a:ext>
          </a:extLst>
        </xdr:cNvPr>
        <xdr:cNvCxnSpPr/>
      </xdr:nvCxnSpPr>
      <xdr:spPr>
        <a:xfrm flipV="1">
          <a:off x="7084060" y="10287571"/>
          <a:ext cx="80518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145224</xdr:rowOff>
    </xdr:from>
    <xdr:to>
      <xdr:col>36</xdr:col>
      <xdr:colOff>165100</xdr:colOff>
      <xdr:row>60</xdr:row>
      <xdr:rowOff>75374</xdr:rowOff>
    </xdr:to>
    <xdr:sp macro="" textlink="">
      <xdr:nvSpPr>
        <xdr:cNvPr id="151" name="楕円 150">
          <a:extLst>
            <a:ext uri="{FF2B5EF4-FFF2-40B4-BE49-F238E27FC236}">
              <a16:creationId xmlns:a16="http://schemas.microsoft.com/office/drawing/2014/main" id="{17BA7078-5106-4C4A-A0D8-088F2915F493}"/>
            </a:ext>
          </a:extLst>
        </xdr:cNvPr>
        <xdr:cNvSpPr/>
      </xdr:nvSpPr>
      <xdr:spPr>
        <a:xfrm>
          <a:off x="6231890" y="102588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xdr:rowOff>
    </xdr:from>
    <xdr:to>
      <xdr:col>41</xdr:col>
      <xdr:colOff>50800</xdr:colOff>
      <xdr:row>60</xdr:row>
      <xdr:rowOff>24574</xdr:rowOff>
    </xdr:to>
    <xdr:cxnSp macro="">
      <xdr:nvCxnSpPr>
        <xdr:cNvPr id="152" name="直線コネクタ 151">
          <a:extLst>
            <a:ext uri="{FF2B5EF4-FFF2-40B4-BE49-F238E27FC236}">
              <a16:creationId xmlns:a16="http://schemas.microsoft.com/office/drawing/2014/main" id="{EE1B810C-3D58-4432-9E23-72CD10881A0D}"/>
            </a:ext>
          </a:extLst>
        </xdr:cNvPr>
        <xdr:cNvCxnSpPr/>
      </xdr:nvCxnSpPr>
      <xdr:spPr>
        <a:xfrm flipV="1">
          <a:off x="6286500" y="10303383"/>
          <a:ext cx="79756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153" name="n_1aveValue【体育館・プール】&#10;一人当たり面積">
          <a:extLst>
            <a:ext uri="{FF2B5EF4-FFF2-40B4-BE49-F238E27FC236}">
              <a16:creationId xmlns:a16="http://schemas.microsoft.com/office/drawing/2014/main" id="{E0ADF643-5FE4-48CA-B9D0-8934BE31D5B4}"/>
            </a:ext>
          </a:extLst>
        </xdr:cNvPr>
        <xdr:cNvSpPr txBox="1"/>
      </xdr:nvSpPr>
      <xdr:spPr>
        <a:xfrm>
          <a:off x="845446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154" name="n_2aveValue【体育館・プール】&#10;一人当たり面積">
          <a:extLst>
            <a:ext uri="{FF2B5EF4-FFF2-40B4-BE49-F238E27FC236}">
              <a16:creationId xmlns:a16="http://schemas.microsoft.com/office/drawing/2014/main" id="{40DFEC09-A639-4C21-850A-8DBEE3AF28D8}"/>
            </a:ext>
          </a:extLst>
        </xdr:cNvPr>
        <xdr:cNvSpPr txBox="1"/>
      </xdr:nvSpPr>
      <xdr:spPr>
        <a:xfrm>
          <a:off x="7673417" y="10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109364</xdr:rowOff>
    </xdr:from>
    <xdr:ext cx="469744" cy="259045"/>
    <xdr:sp macro="" textlink="">
      <xdr:nvSpPr>
        <xdr:cNvPr id="155" name="n_3aveValue【体育館・プール】&#10;一人当たり面積">
          <a:extLst>
            <a:ext uri="{FF2B5EF4-FFF2-40B4-BE49-F238E27FC236}">
              <a16:creationId xmlns:a16="http://schemas.microsoft.com/office/drawing/2014/main" id="{8D98022E-2972-4B40-A28B-476C309A7687}"/>
            </a:ext>
          </a:extLst>
        </xdr:cNvPr>
        <xdr:cNvSpPr txBox="1"/>
      </xdr:nvSpPr>
      <xdr:spPr>
        <a:xfrm>
          <a:off x="6866332"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145369</xdr:rowOff>
    </xdr:from>
    <xdr:ext cx="469744" cy="259045"/>
    <xdr:sp macro="" textlink="">
      <xdr:nvSpPr>
        <xdr:cNvPr id="156" name="n_4aveValue【体育館・プール】&#10;一人当たり面積">
          <a:extLst>
            <a:ext uri="{FF2B5EF4-FFF2-40B4-BE49-F238E27FC236}">
              <a16:creationId xmlns:a16="http://schemas.microsoft.com/office/drawing/2014/main" id="{2F12FEE1-E64C-4E8D-B8ED-0E756789EEAA}"/>
            </a:ext>
          </a:extLst>
        </xdr:cNvPr>
        <xdr:cNvSpPr txBox="1"/>
      </xdr:nvSpPr>
      <xdr:spPr>
        <a:xfrm>
          <a:off x="6068772" y="1060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57611</xdr:rowOff>
    </xdr:from>
    <xdr:ext cx="469744" cy="259045"/>
    <xdr:sp macro="" textlink="">
      <xdr:nvSpPr>
        <xdr:cNvPr id="157" name="n_1mainValue【体育館・プール】&#10;一人当たり面積">
          <a:extLst>
            <a:ext uri="{FF2B5EF4-FFF2-40B4-BE49-F238E27FC236}">
              <a16:creationId xmlns:a16="http://schemas.microsoft.com/office/drawing/2014/main" id="{A85AFE6B-E394-40DF-AB1A-C18D4CD185F5}"/>
            </a:ext>
          </a:extLst>
        </xdr:cNvPr>
        <xdr:cNvSpPr txBox="1"/>
      </xdr:nvSpPr>
      <xdr:spPr>
        <a:xfrm>
          <a:off x="8454467" y="999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67898</xdr:rowOff>
    </xdr:from>
    <xdr:ext cx="469744" cy="259045"/>
    <xdr:sp macro="" textlink="">
      <xdr:nvSpPr>
        <xdr:cNvPr id="158" name="n_2mainValue【体育館・プール】&#10;一人当たり面積">
          <a:extLst>
            <a:ext uri="{FF2B5EF4-FFF2-40B4-BE49-F238E27FC236}">
              <a16:creationId xmlns:a16="http://schemas.microsoft.com/office/drawing/2014/main" id="{C64C0580-A410-482A-8079-446D5340F76D}"/>
            </a:ext>
          </a:extLst>
        </xdr:cNvPr>
        <xdr:cNvSpPr txBox="1"/>
      </xdr:nvSpPr>
      <xdr:spPr>
        <a:xfrm>
          <a:off x="7673417" y="10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79900</xdr:rowOff>
    </xdr:from>
    <xdr:ext cx="469744" cy="259045"/>
    <xdr:sp macro="" textlink="">
      <xdr:nvSpPr>
        <xdr:cNvPr id="159" name="n_3mainValue【体育館・プール】&#10;一人当たり面積">
          <a:extLst>
            <a:ext uri="{FF2B5EF4-FFF2-40B4-BE49-F238E27FC236}">
              <a16:creationId xmlns:a16="http://schemas.microsoft.com/office/drawing/2014/main" id="{76A4EBFD-B420-4EF9-BFA3-7B09A3838354}"/>
            </a:ext>
          </a:extLst>
        </xdr:cNvPr>
        <xdr:cNvSpPr txBox="1"/>
      </xdr:nvSpPr>
      <xdr:spPr>
        <a:xfrm>
          <a:off x="6866332" y="100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91901</xdr:rowOff>
    </xdr:from>
    <xdr:ext cx="469744" cy="259045"/>
    <xdr:sp macro="" textlink="">
      <xdr:nvSpPr>
        <xdr:cNvPr id="160" name="n_4mainValue【体育館・プール】&#10;一人当たり面積">
          <a:extLst>
            <a:ext uri="{FF2B5EF4-FFF2-40B4-BE49-F238E27FC236}">
              <a16:creationId xmlns:a16="http://schemas.microsoft.com/office/drawing/2014/main" id="{8BFA8124-D0CE-44F8-A4A2-816A73ED93D4}"/>
            </a:ext>
          </a:extLst>
        </xdr:cNvPr>
        <xdr:cNvSpPr txBox="1"/>
      </xdr:nvSpPr>
      <xdr:spPr>
        <a:xfrm>
          <a:off x="6068772" y="100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4805DDA5-6601-43B0-9A0E-662D870A7DE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F60DC2F-67A1-4B59-9436-60CBDB63679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AF15E905-A58E-4987-BD09-86B8CA769C0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7D565D00-C0CB-4F08-BEDD-1C007C0DF9D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08FA549-2F1C-44B0-875A-3528C8D85E9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5035D11C-53CD-44EF-9685-2F525222C10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D243362-C708-435E-BD20-5A11B958267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AEB09AF7-24C2-487C-A439-475575D5BB3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DD90153F-C059-4CC5-9CFC-9F9430942C3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17EB0D45-742D-40F1-92C2-2FC6624AFB3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D41C726D-2F19-4F0A-8749-C64A4DFB155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602793DB-2FA6-43EA-8352-602C9887D1BF}"/>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A039D8BA-CD94-4F0F-81B8-D442234D58AE}"/>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AF39B6BE-7B85-4640-9A2D-0B7AD3EA5167}"/>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3FE0BEFF-FEF3-4B74-8258-BD780B40E14B}"/>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92B9A9B9-9B2A-40F0-A2B6-E9517164BAEE}"/>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69C1A287-AB77-49F5-86ED-233073F08029}"/>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6253E140-81D8-40BB-AF1D-26A4D6A68DF4}"/>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8E76B7D9-3883-4677-AEB2-876C05AD0E2C}"/>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B1A7E39A-934E-4A69-86D0-2171551254A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CE7F6EEA-D3D4-4E97-8E6D-E54B4DDEE6B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69F7C1FD-DE92-4603-BC12-C9E6363B96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E6AF3048-FA29-4CE0-94C4-4C7793163B9E}"/>
            </a:ext>
          </a:extLst>
        </xdr:cNvPr>
        <xdr:cNvCxnSpPr/>
      </xdr:nvCxnSpPr>
      <xdr:spPr>
        <a:xfrm flipV="1">
          <a:off x="4173855" y="13461111"/>
          <a:ext cx="0" cy="132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F29B7BF9-037C-4CC8-A986-249E08FEBF17}"/>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CE8FBD95-7C1B-4134-84B4-8CDAE218E0E2}"/>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F97B23C5-E44C-4C9E-9ABC-77A7772A13D4}"/>
            </a:ext>
          </a:extLst>
        </xdr:cNvPr>
        <xdr:cNvSpPr txBox="1"/>
      </xdr:nvSpPr>
      <xdr:spPr>
        <a:xfrm>
          <a:off x="4212590" y="1323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28AC129D-EA2E-4277-811E-BE0EA6476514}"/>
            </a:ext>
          </a:extLst>
        </xdr:cNvPr>
        <xdr:cNvCxnSpPr/>
      </xdr:nvCxnSpPr>
      <xdr:spPr>
        <a:xfrm>
          <a:off x="4112260" y="13461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AFA09A92-5701-409F-B087-6FCD26131DF4}"/>
            </a:ext>
          </a:extLst>
        </xdr:cNvPr>
        <xdr:cNvSpPr txBox="1"/>
      </xdr:nvSpPr>
      <xdr:spPr>
        <a:xfrm>
          <a:off x="421259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6FC6DD99-965E-41B0-ABB3-F732DAB7DDCB}"/>
            </a:ext>
          </a:extLst>
        </xdr:cNvPr>
        <xdr:cNvSpPr/>
      </xdr:nvSpPr>
      <xdr:spPr>
        <a:xfrm>
          <a:off x="4131310" y="140195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B76FDF6A-4936-4FB8-976D-F7BA8CF382AD}"/>
            </a:ext>
          </a:extLst>
        </xdr:cNvPr>
        <xdr:cNvSpPr/>
      </xdr:nvSpPr>
      <xdr:spPr>
        <a:xfrm>
          <a:off x="3388360" y="139829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16EA6F52-6534-4FD3-9E96-6821952450C8}"/>
            </a:ext>
          </a:extLst>
        </xdr:cNvPr>
        <xdr:cNvSpPr/>
      </xdr:nvSpPr>
      <xdr:spPr>
        <a:xfrm>
          <a:off x="2571750" y="13840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192" name="フローチャート: 判断 191">
          <a:extLst>
            <a:ext uri="{FF2B5EF4-FFF2-40B4-BE49-F238E27FC236}">
              <a16:creationId xmlns:a16="http://schemas.microsoft.com/office/drawing/2014/main" id="{8947B48E-5496-4A81-A67D-0B09161A7583}"/>
            </a:ext>
          </a:extLst>
        </xdr:cNvPr>
        <xdr:cNvSpPr/>
      </xdr:nvSpPr>
      <xdr:spPr>
        <a:xfrm>
          <a:off x="1774190" y="138972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193" name="フローチャート: 判断 192">
          <a:extLst>
            <a:ext uri="{FF2B5EF4-FFF2-40B4-BE49-F238E27FC236}">
              <a16:creationId xmlns:a16="http://schemas.microsoft.com/office/drawing/2014/main" id="{5EC1471F-1C16-4A7A-A5E2-753815230B84}"/>
            </a:ext>
          </a:extLst>
        </xdr:cNvPr>
        <xdr:cNvSpPr/>
      </xdr:nvSpPr>
      <xdr:spPr>
        <a:xfrm>
          <a:off x="988060" y="138488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31767E61-B03A-4E1A-AAB3-334AC592254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98B93232-1765-4329-898E-5991DA4A78D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9823C12-8B56-41E9-81BD-B2480ED96DD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8BCF50F-518A-46A2-A6ED-8FD66025400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2CCB836-C96F-4113-877A-68BF1D477F1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199" name="楕円 198">
          <a:extLst>
            <a:ext uri="{FF2B5EF4-FFF2-40B4-BE49-F238E27FC236}">
              <a16:creationId xmlns:a16="http://schemas.microsoft.com/office/drawing/2014/main" id="{95F9E069-DFE5-4042-A815-ADEDFC03FE88}"/>
            </a:ext>
          </a:extLst>
        </xdr:cNvPr>
        <xdr:cNvSpPr/>
      </xdr:nvSpPr>
      <xdr:spPr>
        <a:xfrm>
          <a:off x="4131310" y="13731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42181</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7240535D-7382-4677-8AC1-8BFCD56D92A8}"/>
            </a:ext>
          </a:extLst>
        </xdr:cNvPr>
        <xdr:cNvSpPr txBox="1"/>
      </xdr:nvSpPr>
      <xdr:spPr>
        <a:xfrm>
          <a:off x="4212590" y="1358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201" name="楕円 200">
          <a:extLst>
            <a:ext uri="{FF2B5EF4-FFF2-40B4-BE49-F238E27FC236}">
              <a16:creationId xmlns:a16="http://schemas.microsoft.com/office/drawing/2014/main" id="{5890AC64-818F-4168-974C-A1E0DCAC343E}"/>
            </a:ext>
          </a:extLst>
        </xdr:cNvPr>
        <xdr:cNvSpPr/>
      </xdr:nvSpPr>
      <xdr:spPr>
        <a:xfrm>
          <a:off x="3388360" y="13655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161544</xdr:rowOff>
    </xdr:from>
    <xdr:to>
      <xdr:col>24</xdr:col>
      <xdr:colOff>63500</xdr:colOff>
      <xdr:row>80</xdr:row>
      <xdr:rowOff>70104</xdr:rowOff>
    </xdr:to>
    <xdr:cxnSp macro="">
      <xdr:nvCxnSpPr>
        <xdr:cNvPr id="202" name="直線コネクタ 201">
          <a:extLst>
            <a:ext uri="{FF2B5EF4-FFF2-40B4-BE49-F238E27FC236}">
              <a16:creationId xmlns:a16="http://schemas.microsoft.com/office/drawing/2014/main" id="{81311F6D-5390-4934-BC64-81DA6172FB88}"/>
            </a:ext>
          </a:extLst>
        </xdr:cNvPr>
        <xdr:cNvCxnSpPr/>
      </xdr:nvCxnSpPr>
      <xdr:spPr>
        <a:xfrm>
          <a:off x="3431540" y="13707999"/>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03" name="楕円 202">
          <a:extLst>
            <a:ext uri="{FF2B5EF4-FFF2-40B4-BE49-F238E27FC236}">
              <a16:creationId xmlns:a16="http://schemas.microsoft.com/office/drawing/2014/main" id="{4D2D7E66-AB7A-48B6-A279-BB9E5BC256DC}"/>
            </a:ext>
          </a:extLst>
        </xdr:cNvPr>
        <xdr:cNvSpPr/>
      </xdr:nvSpPr>
      <xdr:spPr>
        <a:xfrm>
          <a:off x="2571750" y="13575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161544</xdr:rowOff>
    </xdr:to>
    <xdr:cxnSp macro="">
      <xdr:nvCxnSpPr>
        <xdr:cNvPr id="204" name="直線コネクタ 203">
          <a:extLst>
            <a:ext uri="{FF2B5EF4-FFF2-40B4-BE49-F238E27FC236}">
              <a16:creationId xmlns:a16="http://schemas.microsoft.com/office/drawing/2014/main" id="{36675155-CC03-4814-A6E6-20BDFC5102AA}"/>
            </a:ext>
          </a:extLst>
        </xdr:cNvPr>
        <xdr:cNvCxnSpPr/>
      </xdr:nvCxnSpPr>
      <xdr:spPr>
        <a:xfrm>
          <a:off x="2626360" y="13630275"/>
          <a:ext cx="80518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05" name="楕円 204">
          <a:extLst>
            <a:ext uri="{FF2B5EF4-FFF2-40B4-BE49-F238E27FC236}">
              <a16:creationId xmlns:a16="http://schemas.microsoft.com/office/drawing/2014/main" id="{4EDC4519-2C70-4630-87AD-5C4A62DB214C}"/>
            </a:ext>
          </a:extLst>
        </xdr:cNvPr>
        <xdr:cNvSpPr/>
      </xdr:nvSpPr>
      <xdr:spPr>
        <a:xfrm>
          <a:off x="1774190" y="13499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83820</xdr:rowOff>
    </xdr:to>
    <xdr:cxnSp macro="">
      <xdr:nvCxnSpPr>
        <xdr:cNvPr id="206" name="直線コネクタ 205">
          <a:extLst>
            <a:ext uri="{FF2B5EF4-FFF2-40B4-BE49-F238E27FC236}">
              <a16:creationId xmlns:a16="http://schemas.microsoft.com/office/drawing/2014/main" id="{0533A61B-1974-4DC3-8BBD-D17F9824E2CD}"/>
            </a:ext>
          </a:extLst>
        </xdr:cNvPr>
        <xdr:cNvCxnSpPr/>
      </xdr:nvCxnSpPr>
      <xdr:spPr>
        <a:xfrm>
          <a:off x="1828800" y="13550266"/>
          <a:ext cx="79756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46737</xdr:rowOff>
    </xdr:from>
    <xdr:to>
      <xdr:col>6</xdr:col>
      <xdr:colOff>38100</xdr:colOff>
      <xdr:row>78</xdr:row>
      <xdr:rowOff>148337</xdr:rowOff>
    </xdr:to>
    <xdr:sp macro="" textlink="">
      <xdr:nvSpPr>
        <xdr:cNvPr id="207" name="楕円 206">
          <a:extLst>
            <a:ext uri="{FF2B5EF4-FFF2-40B4-BE49-F238E27FC236}">
              <a16:creationId xmlns:a16="http://schemas.microsoft.com/office/drawing/2014/main" id="{70C79A22-4191-4250-B912-717FF79704D5}"/>
            </a:ext>
          </a:extLst>
        </xdr:cNvPr>
        <xdr:cNvSpPr/>
      </xdr:nvSpPr>
      <xdr:spPr>
        <a:xfrm>
          <a:off x="988060" y="1342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97537</xdr:rowOff>
    </xdr:from>
    <xdr:to>
      <xdr:col>10</xdr:col>
      <xdr:colOff>114300</xdr:colOff>
      <xdr:row>79</xdr:row>
      <xdr:rowOff>3811</xdr:rowOff>
    </xdr:to>
    <xdr:cxnSp macro="">
      <xdr:nvCxnSpPr>
        <xdr:cNvPr id="208" name="直線コネクタ 207">
          <a:extLst>
            <a:ext uri="{FF2B5EF4-FFF2-40B4-BE49-F238E27FC236}">
              <a16:creationId xmlns:a16="http://schemas.microsoft.com/office/drawing/2014/main" id="{CA728718-82DD-4000-BFB7-98CC81F1E949}"/>
            </a:ext>
          </a:extLst>
        </xdr:cNvPr>
        <xdr:cNvCxnSpPr/>
      </xdr:nvCxnSpPr>
      <xdr:spPr>
        <a:xfrm>
          <a:off x="1031240" y="13466827"/>
          <a:ext cx="79756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209" name="n_1aveValue【福祉施設】&#10;有形固定資産減価償却率">
          <a:extLst>
            <a:ext uri="{FF2B5EF4-FFF2-40B4-BE49-F238E27FC236}">
              <a16:creationId xmlns:a16="http://schemas.microsoft.com/office/drawing/2014/main" id="{BEC5FD4B-CFC1-4A9F-9F66-87242736074D}"/>
            </a:ext>
          </a:extLst>
        </xdr:cNvPr>
        <xdr:cNvSpPr txBox="1"/>
      </xdr:nvSpPr>
      <xdr:spPr>
        <a:xfrm>
          <a:off x="3239144" y="1407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210" name="n_2aveValue【福祉施設】&#10;有形固定資産減価償却率">
          <a:extLst>
            <a:ext uri="{FF2B5EF4-FFF2-40B4-BE49-F238E27FC236}">
              <a16:creationId xmlns:a16="http://schemas.microsoft.com/office/drawing/2014/main" id="{4210C5B0-FD0C-42A6-968A-2CA9F0A68FC0}"/>
            </a:ext>
          </a:extLst>
        </xdr:cNvPr>
        <xdr:cNvSpPr txBox="1"/>
      </xdr:nvSpPr>
      <xdr:spPr>
        <a:xfrm>
          <a:off x="2439044" y="139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211" name="n_3aveValue【福祉施設】&#10;有形固定資産減価償却率">
          <a:extLst>
            <a:ext uri="{FF2B5EF4-FFF2-40B4-BE49-F238E27FC236}">
              <a16:creationId xmlns:a16="http://schemas.microsoft.com/office/drawing/2014/main" id="{DBDC9635-66CD-4B28-BC1B-BF5FBD61710F}"/>
            </a:ext>
          </a:extLst>
        </xdr:cNvPr>
        <xdr:cNvSpPr txBox="1"/>
      </xdr:nvSpPr>
      <xdr:spPr>
        <a:xfrm>
          <a:off x="1641484" y="139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212" name="n_4aveValue【福祉施設】&#10;有形固定資産減価償却率">
          <a:extLst>
            <a:ext uri="{FF2B5EF4-FFF2-40B4-BE49-F238E27FC236}">
              <a16:creationId xmlns:a16="http://schemas.microsoft.com/office/drawing/2014/main" id="{8CDA094B-5584-4D36-8968-59D5779EC544}"/>
            </a:ext>
          </a:extLst>
        </xdr:cNvPr>
        <xdr:cNvSpPr txBox="1"/>
      </xdr:nvSpPr>
      <xdr:spPr>
        <a:xfrm>
          <a:off x="85535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213" name="n_1mainValue【福祉施設】&#10;有形固定資産減価償却率">
          <a:extLst>
            <a:ext uri="{FF2B5EF4-FFF2-40B4-BE49-F238E27FC236}">
              <a16:creationId xmlns:a16="http://schemas.microsoft.com/office/drawing/2014/main" id="{A166E522-353B-4FDE-B17C-A10B81E013E6}"/>
            </a:ext>
          </a:extLst>
        </xdr:cNvPr>
        <xdr:cNvSpPr txBox="1"/>
      </xdr:nvSpPr>
      <xdr:spPr>
        <a:xfrm>
          <a:off x="3239144" y="134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14" name="n_2mainValue【福祉施設】&#10;有形固定資産減価償却率">
          <a:extLst>
            <a:ext uri="{FF2B5EF4-FFF2-40B4-BE49-F238E27FC236}">
              <a16:creationId xmlns:a16="http://schemas.microsoft.com/office/drawing/2014/main" id="{FFDEDDC8-EA9A-4770-B01A-EDD6960C8793}"/>
            </a:ext>
          </a:extLst>
        </xdr:cNvPr>
        <xdr:cNvSpPr txBox="1"/>
      </xdr:nvSpPr>
      <xdr:spPr>
        <a:xfrm>
          <a:off x="2439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15" name="n_3mainValue【福祉施設】&#10;有形固定資産減価償却率">
          <a:extLst>
            <a:ext uri="{FF2B5EF4-FFF2-40B4-BE49-F238E27FC236}">
              <a16:creationId xmlns:a16="http://schemas.microsoft.com/office/drawing/2014/main" id="{81AE87F0-E2AF-4605-84AF-CEA1015D1348}"/>
            </a:ext>
          </a:extLst>
        </xdr:cNvPr>
        <xdr:cNvSpPr txBox="1"/>
      </xdr:nvSpPr>
      <xdr:spPr>
        <a:xfrm>
          <a:off x="1641484" y="1327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216" name="n_4mainValue【福祉施設】&#10;有形固定資産減価償却率">
          <a:extLst>
            <a:ext uri="{FF2B5EF4-FFF2-40B4-BE49-F238E27FC236}">
              <a16:creationId xmlns:a16="http://schemas.microsoft.com/office/drawing/2014/main" id="{F1380975-D784-4CCE-A69A-D5AAC42319FD}"/>
            </a:ext>
          </a:extLst>
        </xdr:cNvPr>
        <xdr:cNvSpPr txBox="1"/>
      </xdr:nvSpPr>
      <xdr:spPr>
        <a:xfrm>
          <a:off x="855354" y="131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1F636949-B905-41FF-BA91-C6CC698D24D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24386A96-B07C-4F68-9EBE-8825559BBD6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E99506CC-270E-465A-B6AF-C337C7690CB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E6A513D2-5C99-481B-9A73-8B9D3C13769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D1B2564C-30F0-443A-9CBB-295D7967EFB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6E54815E-19AA-42F1-B2F3-098D1DF0786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009754E0-E776-4450-94FA-9511A7BA0FD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A73688D4-4A50-42D3-8C98-73469ECD0F6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8B146BCC-0E7F-4627-9C86-E35F1E0932C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703B24EA-A2E6-462E-B717-7FD8C187F3C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F7314186-55C9-4C62-B5E4-90A4BE43889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559A5C9E-27F0-4C62-863E-816FB32549B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77D48DC9-D631-495E-B69A-E19096CBC5D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C88F73A7-B201-432B-8B1F-1FD502B98E7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8191610C-76A9-439A-A4D4-46B063F05F9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0CBC94B3-6AFD-49BE-8CB9-628D01D3473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46EE481C-7F78-4EE9-929E-044091C79C3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39C7A0C2-FA83-4625-A79F-6C513316F5E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C12ED684-7838-4D2A-B0BA-F10C45B2B31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3D17947F-5721-4078-B474-FDBA341FF1B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E42B685D-5A60-4B4C-80FA-601A92F5409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DA4A811A-B6F7-4DEA-A66E-A10F6682AD0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468536FD-6889-4643-9100-C6619A9452E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97912B55-94D9-45C3-9820-09112DDABB94}"/>
            </a:ext>
          </a:extLst>
        </xdr:cNvPr>
        <xdr:cNvCxnSpPr/>
      </xdr:nvCxnSpPr>
      <xdr:spPr>
        <a:xfrm flipV="1">
          <a:off x="9429115" y="13467080"/>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C09B8459-95B4-4CAF-A425-774B713229DA}"/>
            </a:ext>
          </a:extLst>
        </xdr:cNvPr>
        <xdr:cNvSpPr txBox="1"/>
      </xdr:nvSpPr>
      <xdr:spPr>
        <a:xfrm>
          <a:off x="9467850" y="1483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8106D942-2E52-4FA2-B7E7-880F9F1C9BB0}"/>
            </a:ext>
          </a:extLst>
        </xdr:cNvPr>
        <xdr:cNvCxnSpPr/>
      </xdr:nvCxnSpPr>
      <xdr:spPr>
        <a:xfrm>
          <a:off x="9356090" y="148329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7257F066-5707-4CC0-A8F3-1AE68CA85411}"/>
            </a:ext>
          </a:extLst>
        </xdr:cNvPr>
        <xdr:cNvSpPr txBox="1"/>
      </xdr:nvSpPr>
      <xdr:spPr>
        <a:xfrm>
          <a:off x="946785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40AD6F1A-E969-442D-8CFB-B0148242C908}"/>
            </a:ext>
          </a:extLst>
        </xdr:cNvPr>
        <xdr:cNvCxnSpPr/>
      </xdr:nvCxnSpPr>
      <xdr:spPr>
        <a:xfrm>
          <a:off x="9356090" y="134670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245" name="【福祉施設】&#10;一人当たり面積平均値テキスト">
          <a:extLst>
            <a:ext uri="{FF2B5EF4-FFF2-40B4-BE49-F238E27FC236}">
              <a16:creationId xmlns:a16="http://schemas.microsoft.com/office/drawing/2014/main" id="{F3469F19-E240-4060-B3FF-168C78A3DF56}"/>
            </a:ext>
          </a:extLst>
        </xdr:cNvPr>
        <xdr:cNvSpPr txBox="1"/>
      </xdr:nvSpPr>
      <xdr:spPr>
        <a:xfrm>
          <a:off x="946785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31F4806C-2FA8-493A-9669-AE527A93729F}"/>
            </a:ext>
          </a:extLst>
        </xdr:cNvPr>
        <xdr:cNvSpPr/>
      </xdr:nvSpPr>
      <xdr:spPr>
        <a:xfrm>
          <a:off x="9394190" y="1442212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1B0DE092-BC71-413B-A36A-6331EB50EC0C}"/>
            </a:ext>
          </a:extLst>
        </xdr:cNvPr>
        <xdr:cNvSpPr/>
      </xdr:nvSpPr>
      <xdr:spPr>
        <a:xfrm>
          <a:off x="8632190" y="144456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3C85AB17-5A94-452A-B610-8387464B6C5F}"/>
            </a:ext>
          </a:extLst>
        </xdr:cNvPr>
        <xdr:cNvSpPr/>
      </xdr:nvSpPr>
      <xdr:spPr>
        <a:xfrm>
          <a:off x="7846060" y="144195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49" name="フローチャート: 判断 248">
          <a:extLst>
            <a:ext uri="{FF2B5EF4-FFF2-40B4-BE49-F238E27FC236}">
              <a16:creationId xmlns:a16="http://schemas.microsoft.com/office/drawing/2014/main" id="{3D6B8B91-A823-495C-AFAE-ADF16CB95F47}"/>
            </a:ext>
          </a:extLst>
        </xdr:cNvPr>
        <xdr:cNvSpPr/>
      </xdr:nvSpPr>
      <xdr:spPr>
        <a:xfrm>
          <a:off x="7029450" y="1442212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0" name="フローチャート: 判断 249">
          <a:extLst>
            <a:ext uri="{FF2B5EF4-FFF2-40B4-BE49-F238E27FC236}">
              <a16:creationId xmlns:a16="http://schemas.microsoft.com/office/drawing/2014/main" id="{AD1C3939-0FA0-4182-9314-CC43CB0743C4}"/>
            </a:ext>
          </a:extLst>
        </xdr:cNvPr>
        <xdr:cNvSpPr/>
      </xdr:nvSpPr>
      <xdr:spPr>
        <a:xfrm>
          <a:off x="6231890" y="144551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5744E26-9642-4466-A701-94C6C356925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4BC96F1-E866-42C8-A9F4-819A708A309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8B88EB3-0960-45D5-B72A-FFE5BEA460C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D69165B-3678-4F60-90A7-A768237FB51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88C306D-6E38-4FE7-A89F-21493CA3FF4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56" name="楕円 255">
          <a:extLst>
            <a:ext uri="{FF2B5EF4-FFF2-40B4-BE49-F238E27FC236}">
              <a16:creationId xmlns:a16="http://schemas.microsoft.com/office/drawing/2014/main" id="{2C438AEC-AF2B-4EC0-9D4E-18B5A6BF40E4}"/>
            </a:ext>
          </a:extLst>
        </xdr:cNvPr>
        <xdr:cNvSpPr/>
      </xdr:nvSpPr>
      <xdr:spPr>
        <a:xfrm>
          <a:off x="9394190" y="1442212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2557</xdr:rowOff>
    </xdr:from>
    <xdr:ext cx="469744" cy="259045"/>
    <xdr:sp macro="" textlink="">
      <xdr:nvSpPr>
        <xdr:cNvPr id="257" name="【福祉施設】&#10;一人当たり面積該当値テキスト">
          <a:extLst>
            <a:ext uri="{FF2B5EF4-FFF2-40B4-BE49-F238E27FC236}">
              <a16:creationId xmlns:a16="http://schemas.microsoft.com/office/drawing/2014/main" id="{940B7144-65A3-4FA2-A562-CC8F118E29E8}"/>
            </a:ext>
          </a:extLst>
        </xdr:cNvPr>
        <xdr:cNvSpPr txBox="1"/>
      </xdr:nvSpPr>
      <xdr:spPr>
        <a:xfrm>
          <a:off x="9467850"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34289</xdr:rowOff>
    </xdr:from>
    <xdr:to>
      <xdr:col>50</xdr:col>
      <xdr:colOff>165100</xdr:colOff>
      <xdr:row>84</xdr:row>
      <xdr:rowOff>135889</xdr:rowOff>
    </xdr:to>
    <xdr:sp macro="" textlink="">
      <xdr:nvSpPr>
        <xdr:cNvPr id="258" name="楕円 257">
          <a:extLst>
            <a:ext uri="{FF2B5EF4-FFF2-40B4-BE49-F238E27FC236}">
              <a16:creationId xmlns:a16="http://schemas.microsoft.com/office/drawing/2014/main" id="{8BC9B054-5157-48DE-91AB-EA62EA127EC4}"/>
            </a:ext>
          </a:extLst>
        </xdr:cNvPr>
        <xdr:cNvSpPr/>
      </xdr:nvSpPr>
      <xdr:spPr>
        <a:xfrm>
          <a:off x="8632190" y="144341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74930</xdr:rowOff>
    </xdr:from>
    <xdr:to>
      <xdr:col>55</xdr:col>
      <xdr:colOff>0</xdr:colOff>
      <xdr:row>84</xdr:row>
      <xdr:rowOff>85089</xdr:rowOff>
    </xdr:to>
    <xdr:cxnSp macro="">
      <xdr:nvCxnSpPr>
        <xdr:cNvPr id="259" name="直線コネクタ 258">
          <a:extLst>
            <a:ext uri="{FF2B5EF4-FFF2-40B4-BE49-F238E27FC236}">
              <a16:creationId xmlns:a16="http://schemas.microsoft.com/office/drawing/2014/main" id="{A7D72AA4-2495-4518-AF68-150F56F5E4FA}"/>
            </a:ext>
          </a:extLst>
        </xdr:cNvPr>
        <xdr:cNvCxnSpPr/>
      </xdr:nvCxnSpPr>
      <xdr:spPr>
        <a:xfrm flipV="1">
          <a:off x="8686800" y="14476730"/>
          <a:ext cx="7429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41911</xdr:rowOff>
    </xdr:from>
    <xdr:to>
      <xdr:col>46</xdr:col>
      <xdr:colOff>38100</xdr:colOff>
      <xdr:row>84</xdr:row>
      <xdr:rowOff>143511</xdr:rowOff>
    </xdr:to>
    <xdr:sp macro="" textlink="">
      <xdr:nvSpPr>
        <xdr:cNvPr id="260" name="楕円 259">
          <a:extLst>
            <a:ext uri="{FF2B5EF4-FFF2-40B4-BE49-F238E27FC236}">
              <a16:creationId xmlns:a16="http://schemas.microsoft.com/office/drawing/2014/main" id="{84948354-E22C-4666-9131-A912AFD3F68A}"/>
            </a:ext>
          </a:extLst>
        </xdr:cNvPr>
        <xdr:cNvSpPr/>
      </xdr:nvSpPr>
      <xdr:spPr>
        <a:xfrm>
          <a:off x="7846060" y="14445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85089</xdr:rowOff>
    </xdr:from>
    <xdr:to>
      <xdr:col>50</xdr:col>
      <xdr:colOff>114300</xdr:colOff>
      <xdr:row>84</xdr:row>
      <xdr:rowOff>92711</xdr:rowOff>
    </xdr:to>
    <xdr:cxnSp macro="">
      <xdr:nvCxnSpPr>
        <xdr:cNvPr id="261" name="直線コネクタ 260">
          <a:extLst>
            <a:ext uri="{FF2B5EF4-FFF2-40B4-BE49-F238E27FC236}">
              <a16:creationId xmlns:a16="http://schemas.microsoft.com/office/drawing/2014/main" id="{80193362-AA03-4C73-A286-63A7561B757F}"/>
            </a:ext>
          </a:extLst>
        </xdr:cNvPr>
        <xdr:cNvCxnSpPr/>
      </xdr:nvCxnSpPr>
      <xdr:spPr>
        <a:xfrm flipV="1">
          <a:off x="7889240" y="14488794"/>
          <a:ext cx="79756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49530</xdr:rowOff>
    </xdr:from>
    <xdr:to>
      <xdr:col>41</xdr:col>
      <xdr:colOff>101600</xdr:colOff>
      <xdr:row>84</xdr:row>
      <xdr:rowOff>151130</xdr:rowOff>
    </xdr:to>
    <xdr:sp macro="" textlink="">
      <xdr:nvSpPr>
        <xdr:cNvPr id="262" name="楕円 261">
          <a:extLst>
            <a:ext uri="{FF2B5EF4-FFF2-40B4-BE49-F238E27FC236}">
              <a16:creationId xmlns:a16="http://schemas.microsoft.com/office/drawing/2014/main" id="{61D7938C-DE89-4EC9-B2BB-43B8DAE4AF5C}"/>
            </a:ext>
          </a:extLst>
        </xdr:cNvPr>
        <xdr:cNvSpPr/>
      </xdr:nvSpPr>
      <xdr:spPr>
        <a:xfrm>
          <a:off x="7029450" y="144551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92711</xdr:rowOff>
    </xdr:from>
    <xdr:to>
      <xdr:col>45</xdr:col>
      <xdr:colOff>177800</xdr:colOff>
      <xdr:row>84</xdr:row>
      <xdr:rowOff>100330</xdr:rowOff>
    </xdr:to>
    <xdr:cxnSp macro="">
      <xdr:nvCxnSpPr>
        <xdr:cNvPr id="263" name="直線コネクタ 262">
          <a:extLst>
            <a:ext uri="{FF2B5EF4-FFF2-40B4-BE49-F238E27FC236}">
              <a16:creationId xmlns:a16="http://schemas.microsoft.com/office/drawing/2014/main" id="{F334BCFE-7742-4A41-985B-5C9FEDBD9F81}"/>
            </a:ext>
          </a:extLst>
        </xdr:cNvPr>
        <xdr:cNvCxnSpPr/>
      </xdr:nvCxnSpPr>
      <xdr:spPr>
        <a:xfrm flipV="1">
          <a:off x="7084060" y="144983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64" name="楕円 263">
          <a:extLst>
            <a:ext uri="{FF2B5EF4-FFF2-40B4-BE49-F238E27FC236}">
              <a16:creationId xmlns:a16="http://schemas.microsoft.com/office/drawing/2014/main" id="{2E3A7F98-86E9-4ADD-81C8-37A71C243326}"/>
            </a:ext>
          </a:extLst>
        </xdr:cNvPr>
        <xdr:cNvSpPr/>
      </xdr:nvSpPr>
      <xdr:spPr>
        <a:xfrm>
          <a:off x="6231890" y="144551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100330</xdr:rowOff>
    </xdr:from>
    <xdr:to>
      <xdr:col>41</xdr:col>
      <xdr:colOff>50800</xdr:colOff>
      <xdr:row>84</xdr:row>
      <xdr:rowOff>107950</xdr:rowOff>
    </xdr:to>
    <xdr:cxnSp macro="">
      <xdr:nvCxnSpPr>
        <xdr:cNvPr id="265" name="直線コネクタ 264">
          <a:extLst>
            <a:ext uri="{FF2B5EF4-FFF2-40B4-BE49-F238E27FC236}">
              <a16:creationId xmlns:a16="http://schemas.microsoft.com/office/drawing/2014/main" id="{E003E60B-C74B-43F6-A183-A1EF2BA4AA96}"/>
            </a:ext>
          </a:extLst>
        </xdr:cNvPr>
        <xdr:cNvCxnSpPr/>
      </xdr:nvCxnSpPr>
      <xdr:spPr>
        <a:xfrm flipV="1">
          <a:off x="6286500" y="1449832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266" name="n_1aveValue【福祉施設】&#10;一人当たり面積">
          <a:extLst>
            <a:ext uri="{FF2B5EF4-FFF2-40B4-BE49-F238E27FC236}">
              <a16:creationId xmlns:a16="http://schemas.microsoft.com/office/drawing/2014/main" id="{372B5490-9445-4F94-AC5E-44F389E204D9}"/>
            </a:ext>
          </a:extLst>
        </xdr:cNvPr>
        <xdr:cNvSpPr txBox="1"/>
      </xdr:nvSpPr>
      <xdr:spPr>
        <a:xfrm>
          <a:off x="845446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7" name="n_2aveValue【福祉施設】&#10;一人当たり面積">
          <a:extLst>
            <a:ext uri="{FF2B5EF4-FFF2-40B4-BE49-F238E27FC236}">
              <a16:creationId xmlns:a16="http://schemas.microsoft.com/office/drawing/2014/main" id="{A2500511-6C61-40D4-8458-0F5C07E3F28E}"/>
            </a:ext>
          </a:extLst>
        </xdr:cNvPr>
        <xdr:cNvSpPr txBox="1"/>
      </xdr:nvSpPr>
      <xdr:spPr>
        <a:xfrm>
          <a:off x="7673417" y="141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268" name="n_3aveValue【福祉施設】&#10;一人当たり面積">
          <a:extLst>
            <a:ext uri="{FF2B5EF4-FFF2-40B4-BE49-F238E27FC236}">
              <a16:creationId xmlns:a16="http://schemas.microsoft.com/office/drawing/2014/main" id="{814CAE89-ABCD-4160-94B1-7E4C10FF4D94}"/>
            </a:ext>
          </a:extLst>
        </xdr:cNvPr>
        <xdr:cNvSpPr txBox="1"/>
      </xdr:nvSpPr>
      <xdr:spPr>
        <a:xfrm>
          <a:off x="6866332" y="141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269" name="n_4aveValue【福祉施設】&#10;一人当たり面積">
          <a:extLst>
            <a:ext uri="{FF2B5EF4-FFF2-40B4-BE49-F238E27FC236}">
              <a16:creationId xmlns:a16="http://schemas.microsoft.com/office/drawing/2014/main" id="{34968ABE-57BC-4E7A-BDA5-7FEABC717C1E}"/>
            </a:ext>
          </a:extLst>
        </xdr:cNvPr>
        <xdr:cNvSpPr txBox="1"/>
      </xdr:nvSpPr>
      <xdr:spPr>
        <a:xfrm>
          <a:off x="6068772"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152416</xdr:rowOff>
    </xdr:from>
    <xdr:ext cx="469744" cy="259045"/>
    <xdr:sp macro="" textlink="">
      <xdr:nvSpPr>
        <xdr:cNvPr id="270" name="n_1mainValue【福祉施設】&#10;一人当たり面積">
          <a:extLst>
            <a:ext uri="{FF2B5EF4-FFF2-40B4-BE49-F238E27FC236}">
              <a16:creationId xmlns:a16="http://schemas.microsoft.com/office/drawing/2014/main" id="{485FE9AA-3BDD-4680-9C0C-09FC631816B1}"/>
            </a:ext>
          </a:extLst>
        </xdr:cNvPr>
        <xdr:cNvSpPr txBox="1"/>
      </xdr:nvSpPr>
      <xdr:spPr>
        <a:xfrm>
          <a:off x="8454467" y="142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134638</xdr:rowOff>
    </xdr:from>
    <xdr:ext cx="469744" cy="259045"/>
    <xdr:sp macro="" textlink="">
      <xdr:nvSpPr>
        <xdr:cNvPr id="271" name="n_2mainValue【福祉施設】&#10;一人当たり面積">
          <a:extLst>
            <a:ext uri="{FF2B5EF4-FFF2-40B4-BE49-F238E27FC236}">
              <a16:creationId xmlns:a16="http://schemas.microsoft.com/office/drawing/2014/main" id="{17031062-E82F-4B27-8F2F-7D8119C28AC9}"/>
            </a:ext>
          </a:extLst>
        </xdr:cNvPr>
        <xdr:cNvSpPr txBox="1"/>
      </xdr:nvSpPr>
      <xdr:spPr>
        <a:xfrm>
          <a:off x="767341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142257</xdr:rowOff>
    </xdr:from>
    <xdr:ext cx="469744" cy="259045"/>
    <xdr:sp macro="" textlink="">
      <xdr:nvSpPr>
        <xdr:cNvPr id="272" name="n_3mainValue【福祉施設】&#10;一人当たり面積">
          <a:extLst>
            <a:ext uri="{FF2B5EF4-FFF2-40B4-BE49-F238E27FC236}">
              <a16:creationId xmlns:a16="http://schemas.microsoft.com/office/drawing/2014/main" id="{4F637FFC-3350-465C-BCCF-48489F22190D}"/>
            </a:ext>
          </a:extLst>
        </xdr:cNvPr>
        <xdr:cNvSpPr txBox="1"/>
      </xdr:nvSpPr>
      <xdr:spPr>
        <a:xfrm>
          <a:off x="6866332" y="145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73" name="n_4mainValue【福祉施設】&#10;一人当たり面積">
          <a:extLst>
            <a:ext uri="{FF2B5EF4-FFF2-40B4-BE49-F238E27FC236}">
              <a16:creationId xmlns:a16="http://schemas.microsoft.com/office/drawing/2014/main" id="{5062DA09-1A0B-4131-BA92-EF40DF7FB9A9}"/>
            </a:ext>
          </a:extLst>
        </xdr:cNvPr>
        <xdr:cNvSpPr txBox="1"/>
      </xdr:nvSpPr>
      <xdr:spPr>
        <a:xfrm>
          <a:off x="6068772"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35752F7D-C6E2-45EB-BFD2-63D07B45DA7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D88F4DEA-4432-437D-9580-545CF106675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11CC0737-A00F-4F11-83C9-CB4B2329A5D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D3ACC788-D75F-407B-A012-98B7D133289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4C8B669E-2CAD-483B-A9D4-3B25EEE196A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A92BCFD1-2182-406F-8731-625A4BA7CDB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BDC8C5BC-21DB-457F-8B87-04AF8AC92DD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ED316003-3CB2-4CAC-9584-10E0DB8A227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F4D5CB92-B5BB-429E-9056-AE4FCC3FA06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D7197CA3-D278-426B-932F-3631264900F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F226F4F5-DE78-4AC3-82BC-BF7201684FE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E856EDAC-0C5C-46A6-8C51-F1763C2FADF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AC43BAB1-4775-4E7A-B390-70D087D5D10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84F787BC-A9AD-487F-8144-B9BA0A0B46E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79B1C00C-CD2F-4CFF-8746-794E98AE070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842C63FA-BF3C-437D-AA16-779E5CC99B9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A0979738-7BD8-4CF4-B20B-D0BAE42E359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A8EF4832-4800-4A82-B008-5E10304C604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6F652FF9-15D8-4991-9804-11D56CD0C46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3230CCDC-B3FB-4614-A272-4223BC20ECF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E928C0DD-9E49-48AA-90B6-0C9007AF851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CA53332E-446E-4FCD-B85B-D1576C1BE04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E392D8-D025-4B0F-8AB4-7B186826F3B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F5FD5C85-DE14-41EE-96FC-FEF59D1ABEA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E7F7CB44-9F22-414C-B9A3-6248F49CEF9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19BCAFF6-3786-480F-9905-3B79A6E366D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1B4A8990-29F5-41C2-943D-0AFAA51E72A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48DD4C77-9803-4399-AF2F-D470BA7A8362}"/>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619CB05C-C298-4FF0-BCC0-69BCF844AB56}"/>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EBBCB969-3570-4E97-B2C2-E1F65C6D31E3}"/>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18ED1670-5AF1-4087-A92B-02705E25679E}"/>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30DC597B-D008-4E7E-8CCC-D71B02A09B01}"/>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36061CD5-0BA2-4D08-93E0-7C60AD6E1CE5}"/>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A1BCE2E7-8D0B-4CEA-9522-BB73570F18D0}"/>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7865FB41-2294-4AAE-AF80-A56771669BD4}"/>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98281C8D-3C3A-48CB-AC7A-BDDAD42F75B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E2D01383-3819-4388-BF26-1F0385DF3EDB}"/>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B062EDDF-03CD-4698-8743-0D36421350A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12" name="直線コネクタ 311">
          <a:extLst>
            <a:ext uri="{FF2B5EF4-FFF2-40B4-BE49-F238E27FC236}">
              <a16:creationId xmlns:a16="http://schemas.microsoft.com/office/drawing/2014/main" id="{B7D67999-093B-4F8F-BC28-F10133175012}"/>
            </a:ext>
          </a:extLst>
        </xdr:cNvPr>
        <xdr:cNvCxnSpPr/>
      </xdr:nvCxnSpPr>
      <xdr:spPr>
        <a:xfrm flipV="1">
          <a:off x="14703424" y="5673852"/>
          <a:ext cx="0" cy="125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27DBC71A-4AEA-469E-9423-5A140754D676}"/>
            </a:ext>
          </a:extLst>
        </xdr:cNvPr>
        <xdr:cNvSpPr txBox="1"/>
      </xdr:nvSpPr>
      <xdr:spPr>
        <a:xfrm>
          <a:off x="1474216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14" name="直線コネクタ 313">
          <a:extLst>
            <a:ext uri="{FF2B5EF4-FFF2-40B4-BE49-F238E27FC236}">
              <a16:creationId xmlns:a16="http://schemas.microsoft.com/office/drawing/2014/main" id="{2B35BE52-801B-4DEF-B20B-9DBEAED3F086}"/>
            </a:ext>
          </a:extLst>
        </xdr:cNvPr>
        <xdr:cNvCxnSpPr/>
      </xdr:nvCxnSpPr>
      <xdr:spPr>
        <a:xfrm>
          <a:off x="14611350" y="6931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AD12A8D9-74CE-4756-AE66-2E76D7B960C9}"/>
            </a:ext>
          </a:extLst>
        </xdr:cNvPr>
        <xdr:cNvSpPr txBox="1"/>
      </xdr:nvSpPr>
      <xdr:spPr>
        <a:xfrm>
          <a:off x="14742160" y="544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16" name="直線コネクタ 315">
          <a:extLst>
            <a:ext uri="{FF2B5EF4-FFF2-40B4-BE49-F238E27FC236}">
              <a16:creationId xmlns:a16="http://schemas.microsoft.com/office/drawing/2014/main" id="{32C177A8-89E6-42AB-8932-AEA9251543B0}"/>
            </a:ext>
          </a:extLst>
        </xdr:cNvPr>
        <xdr:cNvCxnSpPr/>
      </xdr:nvCxnSpPr>
      <xdr:spPr>
        <a:xfrm>
          <a:off x="14611350" y="5673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9ACC0C66-F347-4C34-86DF-301B8F05AAD7}"/>
            </a:ext>
          </a:extLst>
        </xdr:cNvPr>
        <xdr:cNvSpPr txBox="1"/>
      </xdr:nvSpPr>
      <xdr:spPr>
        <a:xfrm>
          <a:off x="14742160" y="6173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18" name="フローチャート: 判断 317">
          <a:extLst>
            <a:ext uri="{FF2B5EF4-FFF2-40B4-BE49-F238E27FC236}">
              <a16:creationId xmlns:a16="http://schemas.microsoft.com/office/drawing/2014/main" id="{15FE3B2F-4FC7-4686-8EC4-170580039526}"/>
            </a:ext>
          </a:extLst>
        </xdr:cNvPr>
        <xdr:cNvSpPr/>
      </xdr:nvSpPr>
      <xdr:spPr>
        <a:xfrm>
          <a:off x="14649450" y="63168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19" name="フローチャート: 判断 318">
          <a:extLst>
            <a:ext uri="{FF2B5EF4-FFF2-40B4-BE49-F238E27FC236}">
              <a16:creationId xmlns:a16="http://schemas.microsoft.com/office/drawing/2014/main" id="{0939B3BD-2120-4047-BB23-6680FD15CD97}"/>
            </a:ext>
          </a:extLst>
        </xdr:cNvPr>
        <xdr:cNvSpPr/>
      </xdr:nvSpPr>
      <xdr:spPr>
        <a:xfrm>
          <a:off x="13887450" y="634542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0" name="フローチャート: 判断 319">
          <a:extLst>
            <a:ext uri="{FF2B5EF4-FFF2-40B4-BE49-F238E27FC236}">
              <a16:creationId xmlns:a16="http://schemas.microsoft.com/office/drawing/2014/main" id="{6A557079-148A-4843-9923-C3EE39E22A52}"/>
            </a:ext>
          </a:extLst>
        </xdr:cNvPr>
        <xdr:cNvSpPr/>
      </xdr:nvSpPr>
      <xdr:spPr>
        <a:xfrm>
          <a:off x="13089890" y="6361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321" name="フローチャート: 判断 320">
          <a:extLst>
            <a:ext uri="{FF2B5EF4-FFF2-40B4-BE49-F238E27FC236}">
              <a16:creationId xmlns:a16="http://schemas.microsoft.com/office/drawing/2014/main" id="{ABF8CE27-BB33-4178-889D-248A5AC59519}"/>
            </a:ext>
          </a:extLst>
        </xdr:cNvPr>
        <xdr:cNvSpPr/>
      </xdr:nvSpPr>
      <xdr:spPr>
        <a:xfrm>
          <a:off x="12303760" y="64216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322" name="フローチャート: 判断 321">
          <a:extLst>
            <a:ext uri="{FF2B5EF4-FFF2-40B4-BE49-F238E27FC236}">
              <a16:creationId xmlns:a16="http://schemas.microsoft.com/office/drawing/2014/main" id="{36E0E2D2-7A8D-4026-BA6B-0DFECFEFF47E}"/>
            </a:ext>
          </a:extLst>
        </xdr:cNvPr>
        <xdr:cNvSpPr/>
      </xdr:nvSpPr>
      <xdr:spPr>
        <a:xfrm>
          <a:off x="11487150" y="64216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4F8CD361-2150-4C2F-8818-ADB5DD680F8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530AE5FE-A652-4B59-BF0E-F5D96FB9D7B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B45AB127-BF1B-46D4-BD25-C413C342808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5C9D5210-E30E-4885-8201-473D15AD904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1B926DB-EA49-4B45-8017-8BD3B6EB687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39116</xdr:rowOff>
    </xdr:from>
    <xdr:to>
      <xdr:col>85</xdr:col>
      <xdr:colOff>177800</xdr:colOff>
      <xdr:row>37</xdr:row>
      <xdr:rowOff>140716</xdr:rowOff>
    </xdr:to>
    <xdr:sp macro="" textlink="">
      <xdr:nvSpPr>
        <xdr:cNvPr id="328" name="楕円 327">
          <a:extLst>
            <a:ext uri="{FF2B5EF4-FFF2-40B4-BE49-F238E27FC236}">
              <a16:creationId xmlns:a16="http://schemas.microsoft.com/office/drawing/2014/main" id="{968BFA13-BD15-4814-B8EF-4D88918E5B94}"/>
            </a:ext>
          </a:extLst>
        </xdr:cNvPr>
        <xdr:cNvSpPr/>
      </xdr:nvSpPr>
      <xdr:spPr>
        <a:xfrm>
          <a:off x="14649450" y="6382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17543</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B23C8EE3-3CF2-428F-A109-6CFF7149DDE2}"/>
            </a:ext>
          </a:extLst>
        </xdr:cNvPr>
        <xdr:cNvSpPr txBox="1"/>
      </xdr:nvSpPr>
      <xdr:spPr>
        <a:xfrm>
          <a:off x="14742160" y="63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91694</xdr:rowOff>
    </xdr:from>
    <xdr:to>
      <xdr:col>81</xdr:col>
      <xdr:colOff>101600</xdr:colOff>
      <xdr:row>37</xdr:row>
      <xdr:rowOff>21844</xdr:rowOff>
    </xdr:to>
    <xdr:sp macro="" textlink="">
      <xdr:nvSpPr>
        <xdr:cNvPr id="330" name="楕円 329">
          <a:extLst>
            <a:ext uri="{FF2B5EF4-FFF2-40B4-BE49-F238E27FC236}">
              <a16:creationId xmlns:a16="http://schemas.microsoft.com/office/drawing/2014/main" id="{3C9D933A-911D-4619-B450-37F10F53D0A4}"/>
            </a:ext>
          </a:extLst>
        </xdr:cNvPr>
        <xdr:cNvSpPr/>
      </xdr:nvSpPr>
      <xdr:spPr>
        <a:xfrm>
          <a:off x="13887450" y="62677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142494</xdr:rowOff>
    </xdr:from>
    <xdr:to>
      <xdr:col>85</xdr:col>
      <xdr:colOff>127000</xdr:colOff>
      <xdr:row>37</xdr:row>
      <xdr:rowOff>89916</xdr:rowOff>
    </xdr:to>
    <xdr:cxnSp macro="">
      <xdr:nvCxnSpPr>
        <xdr:cNvPr id="331" name="直線コネクタ 330">
          <a:extLst>
            <a:ext uri="{FF2B5EF4-FFF2-40B4-BE49-F238E27FC236}">
              <a16:creationId xmlns:a16="http://schemas.microsoft.com/office/drawing/2014/main" id="{F47B2B72-1134-4606-A241-CA2478E3CDFF}"/>
            </a:ext>
          </a:extLst>
        </xdr:cNvPr>
        <xdr:cNvCxnSpPr/>
      </xdr:nvCxnSpPr>
      <xdr:spPr>
        <a:xfrm>
          <a:off x="13942060" y="6312789"/>
          <a:ext cx="762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89408</xdr:rowOff>
    </xdr:from>
    <xdr:to>
      <xdr:col>76</xdr:col>
      <xdr:colOff>165100</xdr:colOff>
      <xdr:row>37</xdr:row>
      <xdr:rowOff>19558</xdr:rowOff>
    </xdr:to>
    <xdr:sp macro="" textlink="">
      <xdr:nvSpPr>
        <xdr:cNvPr id="332" name="楕円 331">
          <a:extLst>
            <a:ext uri="{FF2B5EF4-FFF2-40B4-BE49-F238E27FC236}">
              <a16:creationId xmlns:a16="http://schemas.microsoft.com/office/drawing/2014/main" id="{A375710C-6FDF-48EE-B682-5CC0853D4F02}"/>
            </a:ext>
          </a:extLst>
        </xdr:cNvPr>
        <xdr:cNvSpPr/>
      </xdr:nvSpPr>
      <xdr:spPr>
        <a:xfrm>
          <a:off x="13089890" y="62654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36</xdr:row>
      <xdr:rowOff>142494</xdr:rowOff>
    </xdr:to>
    <xdr:cxnSp macro="">
      <xdr:nvCxnSpPr>
        <xdr:cNvPr id="333" name="直線コネクタ 332">
          <a:extLst>
            <a:ext uri="{FF2B5EF4-FFF2-40B4-BE49-F238E27FC236}">
              <a16:creationId xmlns:a16="http://schemas.microsoft.com/office/drawing/2014/main" id="{0632A926-CA0B-4634-B9C3-F44F3AB74E12}"/>
            </a:ext>
          </a:extLst>
        </xdr:cNvPr>
        <xdr:cNvCxnSpPr/>
      </xdr:nvCxnSpPr>
      <xdr:spPr>
        <a:xfrm>
          <a:off x="13144500" y="630859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29972</xdr:rowOff>
    </xdr:from>
    <xdr:to>
      <xdr:col>72</xdr:col>
      <xdr:colOff>38100</xdr:colOff>
      <xdr:row>36</xdr:row>
      <xdr:rowOff>131572</xdr:rowOff>
    </xdr:to>
    <xdr:sp macro="" textlink="">
      <xdr:nvSpPr>
        <xdr:cNvPr id="334" name="楕円 333">
          <a:extLst>
            <a:ext uri="{FF2B5EF4-FFF2-40B4-BE49-F238E27FC236}">
              <a16:creationId xmlns:a16="http://schemas.microsoft.com/office/drawing/2014/main" id="{167FBADA-6ED4-4A1E-9BEC-74243F02C038}"/>
            </a:ext>
          </a:extLst>
        </xdr:cNvPr>
        <xdr:cNvSpPr/>
      </xdr:nvSpPr>
      <xdr:spPr>
        <a:xfrm>
          <a:off x="12303760" y="62002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80772</xdr:rowOff>
    </xdr:from>
    <xdr:to>
      <xdr:col>76</xdr:col>
      <xdr:colOff>114300</xdr:colOff>
      <xdr:row>36</xdr:row>
      <xdr:rowOff>140208</xdr:rowOff>
    </xdr:to>
    <xdr:cxnSp macro="">
      <xdr:nvCxnSpPr>
        <xdr:cNvPr id="335" name="直線コネクタ 334">
          <a:extLst>
            <a:ext uri="{FF2B5EF4-FFF2-40B4-BE49-F238E27FC236}">
              <a16:creationId xmlns:a16="http://schemas.microsoft.com/office/drawing/2014/main" id="{5B06ED9B-232A-475C-A954-5D58B1397D5D}"/>
            </a:ext>
          </a:extLst>
        </xdr:cNvPr>
        <xdr:cNvCxnSpPr/>
      </xdr:nvCxnSpPr>
      <xdr:spPr>
        <a:xfrm>
          <a:off x="12346940" y="6254877"/>
          <a:ext cx="79756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336" name="n_1aveValue【一般廃棄物処理施設】&#10;有形固定資産減価償却率">
          <a:extLst>
            <a:ext uri="{FF2B5EF4-FFF2-40B4-BE49-F238E27FC236}">
              <a16:creationId xmlns:a16="http://schemas.microsoft.com/office/drawing/2014/main" id="{4BF9A9D3-8D66-4D77-BB04-D1561864A9B5}"/>
            </a:ext>
          </a:extLst>
        </xdr:cNvPr>
        <xdr:cNvSpPr txBox="1"/>
      </xdr:nvSpPr>
      <xdr:spPr>
        <a:xfrm>
          <a:off x="13738234" y="643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96503E72-F026-401E-9BCD-2F023C646D8B}"/>
            </a:ext>
          </a:extLst>
        </xdr:cNvPr>
        <xdr:cNvSpPr txBox="1"/>
      </xdr:nvSpPr>
      <xdr:spPr>
        <a:xfrm>
          <a:off x="1295718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338" name="n_3aveValue【一般廃棄物処理施設】&#10;有形固定資産減価償却率">
          <a:extLst>
            <a:ext uri="{FF2B5EF4-FFF2-40B4-BE49-F238E27FC236}">
              <a16:creationId xmlns:a16="http://schemas.microsoft.com/office/drawing/2014/main" id="{656D58DF-AE1C-443B-A230-42A8DA3C89C0}"/>
            </a:ext>
          </a:extLst>
        </xdr:cNvPr>
        <xdr:cNvSpPr txBox="1"/>
      </xdr:nvSpPr>
      <xdr:spPr>
        <a:xfrm>
          <a:off x="12171054" y="65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339" name="n_4aveValue【一般廃棄物処理施設】&#10;有形固定資産減価償却率">
          <a:extLst>
            <a:ext uri="{FF2B5EF4-FFF2-40B4-BE49-F238E27FC236}">
              <a16:creationId xmlns:a16="http://schemas.microsoft.com/office/drawing/2014/main" id="{566DD00B-3E6D-492D-B1D9-852FA09CD456}"/>
            </a:ext>
          </a:extLst>
        </xdr:cNvPr>
        <xdr:cNvSpPr txBox="1"/>
      </xdr:nvSpPr>
      <xdr:spPr>
        <a:xfrm>
          <a:off x="11354444"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38371</xdr:rowOff>
    </xdr:from>
    <xdr:ext cx="405111" cy="259045"/>
    <xdr:sp macro="" textlink="">
      <xdr:nvSpPr>
        <xdr:cNvPr id="340" name="n_1mainValue【一般廃棄物処理施設】&#10;有形固定資産減価償却率">
          <a:extLst>
            <a:ext uri="{FF2B5EF4-FFF2-40B4-BE49-F238E27FC236}">
              <a16:creationId xmlns:a16="http://schemas.microsoft.com/office/drawing/2014/main" id="{5B8888E4-4572-4A43-81A5-C660AB362C7F}"/>
            </a:ext>
          </a:extLst>
        </xdr:cNvPr>
        <xdr:cNvSpPr txBox="1"/>
      </xdr:nvSpPr>
      <xdr:spPr>
        <a:xfrm>
          <a:off x="1373823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36085</xdr:rowOff>
    </xdr:from>
    <xdr:ext cx="405111" cy="259045"/>
    <xdr:sp macro="" textlink="">
      <xdr:nvSpPr>
        <xdr:cNvPr id="341" name="n_2mainValue【一般廃棄物処理施設】&#10;有形固定資産減価償却率">
          <a:extLst>
            <a:ext uri="{FF2B5EF4-FFF2-40B4-BE49-F238E27FC236}">
              <a16:creationId xmlns:a16="http://schemas.microsoft.com/office/drawing/2014/main" id="{2031058C-549E-488B-8E20-C32FF1368C48}"/>
            </a:ext>
          </a:extLst>
        </xdr:cNvPr>
        <xdr:cNvSpPr txBox="1"/>
      </xdr:nvSpPr>
      <xdr:spPr>
        <a:xfrm>
          <a:off x="1295718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148099</xdr:rowOff>
    </xdr:from>
    <xdr:ext cx="405111" cy="259045"/>
    <xdr:sp macro="" textlink="">
      <xdr:nvSpPr>
        <xdr:cNvPr id="342" name="n_3mainValue【一般廃棄物処理施設】&#10;有形固定資産減価償却率">
          <a:extLst>
            <a:ext uri="{FF2B5EF4-FFF2-40B4-BE49-F238E27FC236}">
              <a16:creationId xmlns:a16="http://schemas.microsoft.com/office/drawing/2014/main" id="{5229EDA2-8C18-4F62-96F1-0902057496AD}"/>
            </a:ext>
          </a:extLst>
        </xdr:cNvPr>
        <xdr:cNvSpPr txBox="1"/>
      </xdr:nvSpPr>
      <xdr:spPr>
        <a:xfrm>
          <a:off x="12171054" y="597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D746FB26-1EFF-4D7B-9549-CFD0D382AEC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73786E27-8A6A-48D0-AF7A-8E14ACBC51E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B6DC7B20-21DD-4B6D-9D30-AEEF7854001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EAECCC54-6F9A-497A-8785-7F911378573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2C556FF3-ECFA-4C60-AA67-BF18A242D5E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49811191-4761-4312-AA04-805CDB089A0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0DED7D50-EC3D-4DC1-AEAD-18544928BC8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97242457-0B54-498F-8BEB-2E8A3B06517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a16="http://schemas.microsoft.com/office/drawing/2014/main" id="{C617B1EC-211F-45CB-B4B7-7CC09ACD3F5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a16="http://schemas.microsoft.com/office/drawing/2014/main" id="{C1355BC1-CFB6-47AA-91C4-E349C22C859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3" name="直線コネクタ 352">
          <a:extLst>
            <a:ext uri="{FF2B5EF4-FFF2-40B4-BE49-F238E27FC236}">
              <a16:creationId xmlns:a16="http://schemas.microsoft.com/office/drawing/2014/main" id="{4C8B2549-CDD4-45AC-95B8-D0F7ACBBCF8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4" name="テキスト ボックス 353">
          <a:extLst>
            <a:ext uri="{FF2B5EF4-FFF2-40B4-BE49-F238E27FC236}">
              <a16:creationId xmlns:a16="http://schemas.microsoft.com/office/drawing/2014/main" id="{488EDDFC-FC60-42B2-907B-FF1153076F64}"/>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5" name="直線コネクタ 354">
          <a:extLst>
            <a:ext uri="{FF2B5EF4-FFF2-40B4-BE49-F238E27FC236}">
              <a16:creationId xmlns:a16="http://schemas.microsoft.com/office/drawing/2014/main" id="{42AA8B94-11AD-4D6D-B6C7-53500C425536}"/>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6" name="テキスト ボックス 355">
          <a:extLst>
            <a:ext uri="{FF2B5EF4-FFF2-40B4-BE49-F238E27FC236}">
              <a16:creationId xmlns:a16="http://schemas.microsoft.com/office/drawing/2014/main" id="{38D9E722-E6D5-4BDC-978E-7D83B314E1D6}"/>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7" name="直線コネクタ 356">
          <a:extLst>
            <a:ext uri="{FF2B5EF4-FFF2-40B4-BE49-F238E27FC236}">
              <a16:creationId xmlns:a16="http://schemas.microsoft.com/office/drawing/2014/main" id="{099567C1-C28E-4779-B8BF-D93548EB6D6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8" name="テキスト ボックス 357">
          <a:extLst>
            <a:ext uri="{FF2B5EF4-FFF2-40B4-BE49-F238E27FC236}">
              <a16:creationId xmlns:a16="http://schemas.microsoft.com/office/drawing/2014/main" id="{00A13522-9391-4071-AE39-C29B8307D78A}"/>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9" name="直線コネクタ 358">
          <a:extLst>
            <a:ext uri="{FF2B5EF4-FFF2-40B4-BE49-F238E27FC236}">
              <a16:creationId xmlns:a16="http://schemas.microsoft.com/office/drawing/2014/main" id="{D41093DD-7A75-485E-A893-F3937BD0A24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0" name="テキスト ボックス 359">
          <a:extLst>
            <a:ext uri="{FF2B5EF4-FFF2-40B4-BE49-F238E27FC236}">
              <a16:creationId xmlns:a16="http://schemas.microsoft.com/office/drawing/2014/main" id="{D121F867-B455-4528-B8DE-D673DE823959}"/>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1B545BC-3491-45A1-B929-74D42AEC54B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a:extLst>
            <a:ext uri="{FF2B5EF4-FFF2-40B4-BE49-F238E27FC236}">
              <a16:creationId xmlns:a16="http://schemas.microsoft.com/office/drawing/2014/main" id="{F39306A7-E33D-4FC8-938A-A29D92858C6E}"/>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a:extLst>
            <a:ext uri="{FF2B5EF4-FFF2-40B4-BE49-F238E27FC236}">
              <a16:creationId xmlns:a16="http://schemas.microsoft.com/office/drawing/2014/main" id="{9A943D84-009B-4D32-B665-B336712F6A4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364" name="直線コネクタ 363">
          <a:extLst>
            <a:ext uri="{FF2B5EF4-FFF2-40B4-BE49-F238E27FC236}">
              <a16:creationId xmlns:a16="http://schemas.microsoft.com/office/drawing/2014/main" id="{0951A2BA-D8B0-4B6E-9035-F4D67DE48D3D}"/>
            </a:ext>
          </a:extLst>
        </xdr:cNvPr>
        <xdr:cNvCxnSpPr/>
      </xdr:nvCxnSpPr>
      <xdr:spPr>
        <a:xfrm flipV="1">
          <a:off x="19947254" y="5746318"/>
          <a:ext cx="0"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365" name="【一般廃棄物処理施設】&#10;一人当たり有形固定資産（償却資産）額最小値テキスト">
          <a:extLst>
            <a:ext uri="{FF2B5EF4-FFF2-40B4-BE49-F238E27FC236}">
              <a16:creationId xmlns:a16="http://schemas.microsoft.com/office/drawing/2014/main" id="{91F34109-9EC2-464A-85D6-7669C90170A8}"/>
            </a:ext>
          </a:extLst>
        </xdr:cNvPr>
        <xdr:cNvSpPr txBox="1"/>
      </xdr:nvSpPr>
      <xdr:spPr>
        <a:xfrm>
          <a:off x="1998599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366" name="直線コネクタ 365">
          <a:extLst>
            <a:ext uri="{FF2B5EF4-FFF2-40B4-BE49-F238E27FC236}">
              <a16:creationId xmlns:a16="http://schemas.microsoft.com/office/drawing/2014/main" id="{5DDB9BAC-D4D8-4C30-9E54-80FE2850E8D4}"/>
            </a:ext>
          </a:extLst>
        </xdr:cNvPr>
        <xdr:cNvCxnSpPr/>
      </xdr:nvCxnSpPr>
      <xdr:spPr>
        <a:xfrm>
          <a:off x="19885660" y="713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367" name="【一般廃棄物処理施設】&#10;一人当たり有形固定資産（償却資産）額最大値テキスト">
          <a:extLst>
            <a:ext uri="{FF2B5EF4-FFF2-40B4-BE49-F238E27FC236}">
              <a16:creationId xmlns:a16="http://schemas.microsoft.com/office/drawing/2014/main" id="{245BBFC0-6C50-4A49-933F-CE8683ED1617}"/>
            </a:ext>
          </a:extLst>
        </xdr:cNvPr>
        <xdr:cNvSpPr txBox="1"/>
      </xdr:nvSpPr>
      <xdr:spPr>
        <a:xfrm>
          <a:off x="19985990" y="551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368" name="直線コネクタ 367">
          <a:extLst>
            <a:ext uri="{FF2B5EF4-FFF2-40B4-BE49-F238E27FC236}">
              <a16:creationId xmlns:a16="http://schemas.microsoft.com/office/drawing/2014/main" id="{64DE16B7-1C81-4569-8425-E08EBE51824E}"/>
            </a:ext>
          </a:extLst>
        </xdr:cNvPr>
        <xdr:cNvCxnSpPr/>
      </xdr:nvCxnSpPr>
      <xdr:spPr>
        <a:xfrm>
          <a:off x="19885660" y="5746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369" name="【一般廃棄物処理施設】&#10;一人当たり有形固定資産（償却資産）額平均値テキスト">
          <a:extLst>
            <a:ext uri="{FF2B5EF4-FFF2-40B4-BE49-F238E27FC236}">
              <a16:creationId xmlns:a16="http://schemas.microsoft.com/office/drawing/2014/main" id="{745E98DA-72F8-46EB-B6FC-92AC2B8680E2}"/>
            </a:ext>
          </a:extLst>
        </xdr:cNvPr>
        <xdr:cNvSpPr txBox="1"/>
      </xdr:nvSpPr>
      <xdr:spPr>
        <a:xfrm>
          <a:off x="19985990" y="656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370" name="フローチャート: 判断 369">
          <a:extLst>
            <a:ext uri="{FF2B5EF4-FFF2-40B4-BE49-F238E27FC236}">
              <a16:creationId xmlns:a16="http://schemas.microsoft.com/office/drawing/2014/main" id="{7108B88E-9902-4896-9A7B-6C62CBC909CD}"/>
            </a:ext>
          </a:extLst>
        </xdr:cNvPr>
        <xdr:cNvSpPr/>
      </xdr:nvSpPr>
      <xdr:spPr>
        <a:xfrm>
          <a:off x="19904710" y="67031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371" name="フローチャート: 判断 370">
          <a:extLst>
            <a:ext uri="{FF2B5EF4-FFF2-40B4-BE49-F238E27FC236}">
              <a16:creationId xmlns:a16="http://schemas.microsoft.com/office/drawing/2014/main" id="{3E5D0FAF-7909-48F9-B610-EC72D278A501}"/>
            </a:ext>
          </a:extLst>
        </xdr:cNvPr>
        <xdr:cNvSpPr/>
      </xdr:nvSpPr>
      <xdr:spPr>
        <a:xfrm>
          <a:off x="19161760" y="67402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372" name="フローチャート: 判断 371">
          <a:extLst>
            <a:ext uri="{FF2B5EF4-FFF2-40B4-BE49-F238E27FC236}">
              <a16:creationId xmlns:a16="http://schemas.microsoft.com/office/drawing/2014/main" id="{81505629-5AAE-4C52-9A44-10D43161C159}"/>
            </a:ext>
          </a:extLst>
        </xdr:cNvPr>
        <xdr:cNvSpPr/>
      </xdr:nvSpPr>
      <xdr:spPr>
        <a:xfrm>
          <a:off x="18345150" y="67929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373" name="フローチャート: 判断 372">
          <a:extLst>
            <a:ext uri="{FF2B5EF4-FFF2-40B4-BE49-F238E27FC236}">
              <a16:creationId xmlns:a16="http://schemas.microsoft.com/office/drawing/2014/main" id="{0C74DD9B-5278-497B-A838-5A1326B2FAC7}"/>
            </a:ext>
          </a:extLst>
        </xdr:cNvPr>
        <xdr:cNvSpPr/>
      </xdr:nvSpPr>
      <xdr:spPr>
        <a:xfrm>
          <a:off x="17547590" y="68008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374" name="フローチャート: 判断 373">
          <a:extLst>
            <a:ext uri="{FF2B5EF4-FFF2-40B4-BE49-F238E27FC236}">
              <a16:creationId xmlns:a16="http://schemas.microsoft.com/office/drawing/2014/main" id="{3C075B4E-0703-4DA6-9724-892012892933}"/>
            </a:ext>
          </a:extLst>
        </xdr:cNvPr>
        <xdr:cNvSpPr/>
      </xdr:nvSpPr>
      <xdr:spPr>
        <a:xfrm>
          <a:off x="16761460" y="6808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0A6EB14-A08B-4FF6-B956-5216183BAB0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0402C9B-1005-4E95-AE60-E9390CD99EC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1427CCC-C5DE-4F4F-B8C8-3D706C32FB6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76092C0-4EC5-4238-90D0-EEF93085C55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FFF5E0C-1379-4D58-A36D-2198DCF8B75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169511</xdr:rowOff>
    </xdr:from>
    <xdr:to>
      <xdr:col>116</xdr:col>
      <xdr:colOff>114300</xdr:colOff>
      <xdr:row>41</xdr:row>
      <xdr:rowOff>99661</xdr:rowOff>
    </xdr:to>
    <xdr:sp macro="" textlink="">
      <xdr:nvSpPr>
        <xdr:cNvPr id="380" name="楕円 379">
          <a:extLst>
            <a:ext uri="{FF2B5EF4-FFF2-40B4-BE49-F238E27FC236}">
              <a16:creationId xmlns:a16="http://schemas.microsoft.com/office/drawing/2014/main" id="{D744F48D-FDB7-432D-9237-8B5C7DDF2761}"/>
            </a:ext>
          </a:extLst>
        </xdr:cNvPr>
        <xdr:cNvSpPr/>
      </xdr:nvSpPr>
      <xdr:spPr>
        <a:xfrm>
          <a:off x="19904710" y="70313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84438</xdr:rowOff>
    </xdr:from>
    <xdr:ext cx="534377" cy="259045"/>
    <xdr:sp macro="" textlink="">
      <xdr:nvSpPr>
        <xdr:cNvPr id="381" name="【一般廃棄物処理施設】&#10;一人当たり有形固定資産（償却資産）額該当値テキスト">
          <a:extLst>
            <a:ext uri="{FF2B5EF4-FFF2-40B4-BE49-F238E27FC236}">
              <a16:creationId xmlns:a16="http://schemas.microsoft.com/office/drawing/2014/main" id="{64E1C688-BFE6-442A-A29A-8E94168DB405}"/>
            </a:ext>
          </a:extLst>
        </xdr:cNvPr>
        <xdr:cNvSpPr txBox="1"/>
      </xdr:nvSpPr>
      <xdr:spPr>
        <a:xfrm>
          <a:off x="19985990" y="69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170966</xdr:rowOff>
    </xdr:from>
    <xdr:to>
      <xdr:col>112</xdr:col>
      <xdr:colOff>38100</xdr:colOff>
      <xdr:row>41</xdr:row>
      <xdr:rowOff>101116</xdr:rowOff>
    </xdr:to>
    <xdr:sp macro="" textlink="">
      <xdr:nvSpPr>
        <xdr:cNvPr id="382" name="楕円 381">
          <a:extLst>
            <a:ext uri="{FF2B5EF4-FFF2-40B4-BE49-F238E27FC236}">
              <a16:creationId xmlns:a16="http://schemas.microsoft.com/office/drawing/2014/main" id="{58B99A70-5B51-49FA-8E02-602A7535D07C}"/>
            </a:ext>
          </a:extLst>
        </xdr:cNvPr>
        <xdr:cNvSpPr/>
      </xdr:nvSpPr>
      <xdr:spPr>
        <a:xfrm>
          <a:off x="19161760" y="703277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48861</xdr:rowOff>
    </xdr:from>
    <xdr:to>
      <xdr:col>116</xdr:col>
      <xdr:colOff>63500</xdr:colOff>
      <xdr:row>41</xdr:row>
      <xdr:rowOff>50316</xdr:rowOff>
    </xdr:to>
    <xdr:cxnSp macro="">
      <xdr:nvCxnSpPr>
        <xdr:cNvPr id="383" name="直線コネクタ 382">
          <a:extLst>
            <a:ext uri="{FF2B5EF4-FFF2-40B4-BE49-F238E27FC236}">
              <a16:creationId xmlns:a16="http://schemas.microsoft.com/office/drawing/2014/main" id="{B7F0788C-9A49-4420-BA4C-95D36C96F754}"/>
            </a:ext>
          </a:extLst>
        </xdr:cNvPr>
        <xdr:cNvCxnSpPr/>
      </xdr:nvCxnSpPr>
      <xdr:spPr>
        <a:xfrm flipV="1">
          <a:off x="19204940" y="7080216"/>
          <a:ext cx="74295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1955</xdr:rowOff>
    </xdr:from>
    <xdr:to>
      <xdr:col>107</xdr:col>
      <xdr:colOff>101600</xdr:colOff>
      <xdr:row>41</xdr:row>
      <xdr:rowOff>103555</xdr:rowOff>
    </xdr:to>
    <xdr:sp macro="" textlink="">
      <xdr:nvSpPr>
        <xdr:cNvPr id="384" name="楕円 383">
          <a:extLst>
            <a:ext uri="{FF2B5EF4-FFF2-40B4-BE49-F238E27FC236}">
              <a16:creationId xmlns:a16="http://schemas.microsoft.com/office/drawing/2014/main" id="{CC015F3F-8545-4775-AAB8-9D92B9EC6618}"/>
            </a:ext>
          </a:extLst>
        </xdr:cNvPr>
        <xdr:cNvSpPr/>
      </xdr:nvSpPr>
      <xdr:spPr>
        <a:xfrm>
          <a:off x="18345150" y="70314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50316</xdr:rowOff>
    </xdr:from>
    <xdr:to>
      <xdr:col>111</xdr:col>
      <xdr:colOff>177800</xdr:colOff>
      <xdr:row>41</xdr:row>
      <xdr:rowOff>52755</xdr:rowOff>
    </xdr:to>
    <xdr:cxnSp macro="">
      <xdr:nvCxnSpPr>
        <xdr:cNvPr id="385" name="直線コネクタ 384">
          <a:extLst>
            <a:ext uri="{FF2B5EF4-FFF2-40B4-BE49-F238E27FC236}">
              <a16:creationId xmlns:a16="http://schemas.microsoft.com/office/drawing/2014/main" id="{BB34FF82-87B4-460D-B7B0-7D038E91C168}"/>
            </a:ext>
          </a:extLst>
        </xdr:cNvPr>
        <xdr:cNvCxnSpPr/>
      </xdr:nvCxnSpPr>
      <xdr:spPr>
        <a:xfrm flipV="1">
          <a:off x="18399760" y="7083576"/>
          <a:ext cx="80518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2588</xdr:rowOff>
    </xdr:from>
    <xdr:to>
      <xdr:col>102</xdr:col>
      <xdr:colOff>165100</xdr:colOff>
      <xdr:row>41</xdr:row>
      <xdr:rowOff>104188</xdr:rowOff>
    </xdr:to>
    <xdr:sp macro="" textlink="">
      <xdr:nvSpPr>
        <xdr:cNvPr id="386" name="楕円 385">
          <a:extLst>
            <a:ext uri="{FF2B5EF4-FFF2-40B4-BE49-F238E27FC236}">
              <a16:creationId xmlns:a16="http://schemas.microsoft.com/office/drawing/2014/main" id="{C221A053-4F42-4147-B42B-C8D3B678E4B5}"/>
            </a:ext>
          </a:extLst>
        </xdr:cNvPr>
        <xdr:cNvSpPr/>
      </xdr:nvSpPr>
      <xdr:spPr>
        <a:xfrm>
          <a:off x="17547590" y="703203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52755</xdr:rowOff>
    </xdr:from>
    <xdr:to>
      <xdr:col>107</xdr:col>
      <xdr:colOff>50800</xdr:colOff>
      <xdr:row>41</xdr:row>
      <xdr:rowOff>53388</xdr:rowOff>
    </xdr:to>
    <xdr:cxnSp macro="">
      <xdr:nvCxnSpPr>
        <xdr:cNvPr id="387" name="直線コネクタ 386">
          <a:extLst>
            <a:ext uri="{FF2B5EF4-FFF2-40B4-BE49-F238E27FC236}">
              <a16:creationId xmlns:a16="http://schemas.microsoft.com/office/drawing/2014/main" id="{19AC6062-E745-4698-B23F-965CED4D570A}"/>
            </a:ext>
          </a:extLst>
        </xdr:cNvPr>
        <xdr:cNvCxnSpPr/>
      </xdr:nvCxnSpPr>
      <xdr:spPr>
        <a:xfrm flipV="1">
          <a:off x="17602200" y="7086015"/>
          <a:ext cx="79756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388" name="n_1aveValue【一般廃棄物処理施設】&#10;一人当たり有形固定資産（償却資産）額">
          <a:extLst>
            <a:ext uri="{FF2B5EF4-FFF2-40B4-BE49-F238E27FC236}">
              <a16:creationId xmlns:a16="http://schemas.microsoft.com/office/drawing/2014/main" id="{42D4D6A1-4DC5-4B23-9A32-33C21E6DB452}"/>
            </a:ext>
          </a:extLst>
        </xdr:cNvPr>
        <xdr:cNvSpPr txBox="1"/>
      </xdr:nvSpPr>
      <xdr:spPr>
        <a:xfrm>
          <a:off x="18919405" y="652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389" name="n_2aveValue【一般廃棄物処理施設】&#10;一人当たり有形固定資産（償却資産）額">
          <a:extLst>
            <a:ext uri="{FF2B5EF4-FFF2-40B4-BE49-F238E27FC236}">
              <a16:creationId xmlns:a16="http://schemas.microsoft.com/office/drawing/2014/main" id="{8BFC452E-0FEB-4C9D-B9FA-9746CD27A44A}"/>
            </a:ext>
          </a:extLst>
        </xdr:cNvPr>
        <xdr:cNvSpPr txBox="1"/>
      </xdr:nvSpPr>
      <xdr:spPr>
        <a:xfrm>
          <a:off x="18138355" y="65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AAB9528F-CE12-4422-8F93-64E8565BC780}"/>
            </a:ext>
          </a:extLst>
        </xdr:cNvPr>
        <xdr:cNvSpPr txBox="1"/>
      </xdr:nvSpPr>
      <xdr:spPr>
        <a:xfrm>
          <a:off x="17323650" y="657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391" name="n_4aveValue【一般廃棄物処理施設】&#10;一人当たり有形固定資産（償却資産）額">
          <a:extLst>
            <a:ext uri="{FF2B5EF4-FFF2-40B4-BE49-F238E27FC236}">
              <a16:creationId xmlns:a16="http://schemas.microsoft.com/office/drawing/2014/main" id="{D074A16B-A4C3-4A9D-A2CC-8FF666E4181C}"/>
            </a:ext>
          </a:extLst>
        </xdr:cNvPr>
        <xdr:cNvSpPr txBox="1"/>
      </xdr:nvSpPr>
      <xdr:spPr>
        <a:xfrm>
          <a:off x="16526090" y="65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92243</xdr:rowOff>
    </xdr:from>
    <xdr:ext cx="534377" cy="259045"/>
    <xdr:sp macro="" textlink="">
      <xdr:nvSpPr>
        <xdr:cNvPr id="392" name="n_1mainValue【一般廃棄物処理施設】&#10;一人当たり有形固定資産（償却資産）額">
          <a:extLst>
            <a:ext uri="{FF2B5EF4-FFF2-40B4-BE49-F238E27FC236}">
              <a16:creationId xmlns:a16="http://schemas.microsoft.com/office/drawing/2014/main" id="{FD4F6A63-F109-4A2F-82D1-A8DE284D417D}"/>
            </a:ext>
          </a:extLst>
        </xdr:cNvPr>
        <xdr:cNvSpPr txBox="1"/>
      </xdr:nvSpPr>
      <xdr:spPr>
        <a:xfrm>
          <a:off x="18951721" y="71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94682</xdr:rowOff>
    </xdr:from>
    <xdr:ext cx="534377" cy="259045"/>
    <xdr:sp macro="" textlink="">
      <xdr:nvSpPr>
        <xdr:cNvPr id="393" name="n_2mainValue【一般廃棄物処理施設】&#10;一人当たり有形固定資産（償却資産）額">
          <a:extLst>
            <a:ext uri="{FF2B5EF4-FFF2-40B4-BE49-F238E27FC236}">
              <a16:creationId xmlns:a16="http://schemas.microsoft.com/office/drawing/2014/main" id="{B5C7A476-95B7-460D-8880-23D41FA6DD1E}"/>
            </a:ext>
          </a:extLst>
        </xdr:cNvPr>
        <xdr:cNvSpPr txBox="1"/>
      </xdr:nvSpPr>
      <xdr:spPr>
        <a:xfrm>
          <a:off x="18170671" y="71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95315</xdr:rowOff>
    </xdr:from>
    <xdr:ext cx="534377" cy="259045"/>
    <xdr:sp macro="" textlink="">
      <xdr:nvSpPr>
        <xdr:cNvPr id="394" name="n_3mainValue【一般廃棄物処理施設】&#10;一人当たり有形固定資産（償却資産）額">
          <a:extLst>
            <a:ext uri="{FF2B5EF4-FFF2-40B4-BE49-F238E27FC236}">
              <a16:creationId xmlns:a16="http://schemas.microsoft.com/office/drawing/2014/main" id="{EBDF4D53-80D4-428B-BAB8-9DF014C405DE}"/>
            </a:ext>
          </a:extLst>
        </xdr:cNvPr>
        <xdr:cNvSpPr txBox="1"/>
      </xdr:nvSpPr>
      <xdr:spPr>
        <a:xfrm>
          <a:off x="17354061" y="71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FAEAC741-0E37-4EFC-BE76-8CA33AB187B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6964443D-236E-4B3C-91CF-1552F616924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67C8E959-DE9A-4B55-8EA3-DE608468712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D715CDEC-3BBD-46C5-AFAA-9DB98FEF789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3A85F309-221A-4C2E-87DA-CFA55630015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96258AF9-E6F3-4639-AAC1-7D651196958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8F8C0E33-DD89-487D-8069-E64BB5DD35D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9C0E6B62-2519-4D95-BE3D-0249A82655E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5736F26E-5926-4DE0-B817-A41E8E8468B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EFD697AE-1BF2-4A00-B9A5-AEEBB7E057E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EB3094E9-5A48-4C61-AABD-59451D464FE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6" name="直線コネクタ 405">
          <a:extLst>
            <a:ext uri="{FF2B5EF4-FFF2-40B4-BE49-F238E27FC236}">
              <a16:creationId xmlns:a16="http://schemas.microsoft.com/office/drawing/2014/main" id="{010846B6-FCDE-48F0-BD2E-7BA7D8DD6484}"/>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7" name="テキスト ボックス 406">
          <a:extLst>
            <a:ext uri="{FF2B5EF4-FFF2-40B4-BE49-F238E27FC236}">
              <a16:creationId xmlns:a16="http://schemas.microsoft.com/office/drawing/2014/main" id="{922BA8AE-0506-423C-92B0-03BF562AE5F0}"/>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8" name="直線コネクタ 407">
          <a:extLst>
            <a:ext uri="{FF2B5EF4-FFF2-40B4-BE49-F238E27FC236}">
              <a16:creationId xmlns:a16="http://schemas.microsoft.com/office/drawing/2014/main" id="{DDB525EC-E125-4040-BEC4-EEC9D837BD0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9" name="テキスト ボックス 408">
          <a:extLst>
            <a:ext uri="{FF2B5EF4-FFF2-40B4-BE49-F238E27FC236}">
              <a16:creationId xmlns:a16="http://schemas.microsoft.com/office/drawing/2014/main" id="{E6346F55-7E9E-4733-AB77-7CC3A5633F9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0" name="直線コネクタ 409">
          <a:extLst>
            <a:ext uri="{FF2B5EF4-FFF2-40B4-BE49-F238E27FC236}">
              <a16:creationId xmlns:a16="http://schemas.microsoft.com/office/drawing/2014/main" id="{018B41B5-D1E1-4A15-8B98-CE85CB7C5BC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1" name="テキスト ボックス 410">
          <a:extLst>
            <a:ext uri="{FF2B5EF4-FFF2-40B4-BE49-F238E27FC236}">
              <a16:creationId xmlns:a16="http://schemas.microsoft.com/office/drawing/2014/main" id="{613FC081-1AD2-4F61-9B41-55ADBFACFAC6}"/>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2" name="直線コネクタ 411">
          <a:extLst>
            <a:ext uri="{FF2B5EF4-FFF2-40B4-BE49-F238E27FC236}">
              <a16:creationId xmlns:a16="http://schemas.microsoft.com/office/drawing/2014/main" id="{C2DFC03A-E83E-466B-B3D3-85805995CC1E}"/>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3" name="テキスト ボックス 412">
          <a:extLst>
            <a:ext uri="{FF2B5EF4-FFF2-40B4-BE49-F238E27FC236}">
              <a16:creationId xmlns:a16="http://schemas.microsoft.com/office/drawing/2014/main" id="{605F7CF2-343F-4725-944C-12375EF1645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8B3052A5-2DB6-4CDD-8C11-62D05B8EBB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5" name="テキスト ボックス 414">
          <a:extLst>
            <a:ext uri="{FF2B5EF4-FFF2-40B4-BE49-F238E27FC236}">
              <a16:creationId xmlns:a16="http://schemas.microsoft.com/office/drawing/2014/main" id="{F3D037D0-2688-40D0-8DA9-C5496764EA4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a:extLst>
            <a:ext uri="{FF2B5EF4-FFF2-40B4-BE49-F238E27FC236}">
              <a16:creationId xmlns:a16="http://schemas.microsoft.com/office/drawing/2014/main" id="{7353C9A9-8247-42AD-82C4-125C1B4EE46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417" name="直線コネクタ 416">
          <a:extLst>
            <a:ext uri="{FF2B5EF4-FFF2-40B4-BE49-F238E27FC236}">
              <a16:creationId xmlns:a16="http://schemas.microsoft.com/office/drawing/2014/main" id="{51DE8968-8760-4AB0-8042-A1D7C5961C7E}"/>
            </a:ext>
          </a:extLst>
        </xdr:cNvPr>
        <xdr:cNvCxnSpPr/>
      </xdr:nvCxnSpPr>
      <xdr:spPr>
        <a:xfrm flipV="1">
          <a:off x="14703424" y="9648825"/>
          <a:ext cx="0" cy="132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18" name="【保健センター・保健所】&#10;有形固定資産減価償却率最小値テキスト">
          <a:extLst>
            <a:ext uri="{FF2B5EF4-FFF2-40B4-BE49-F238E27FC236}">
              <a16:creationId xmlns:a16="http://schemas.microsoft.com/office/drawing/2014/main" id="{B8E8A6E4-F889-4F8A-B5CA-F11FF9246CBF}"/>
            </a:ext>
          </a:extLst>
        </xdr:cNvPr>
        <xdr:cNvSpPr txBox="1"/>
      </xdr:nvSpPr>
      <xdr:spPr>
        <a:xfrm>
          <a:off x="1474216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19" name="直線コネクタ 418">
          <a:extLst>
            <a:ext uri="{FF2B5EF4-FFF2-40B4-BE49-F238E27FC236}">
              <a16:creationId xmlns:a16="http://schemas.microsoft.com/office/drawing/2014/main" id="{15035415-F4DF-4D51-A1AC-063492C780FC}"/>
            </a:ext>
          </a:extLst>
        </xdr:cNvPr>
        <xdr:cNvCxnSpPr/>
      </xdr:nvCxnSpPr>
      <xdr:spPr>
        <a:xfrm>
          <a:off x="14611350" y="10974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0" name="【保健センター・保健所】&#10;有形固定資産減価償却率最大値テキスト">
          <a:extLst>
            <a:ext uri="{FF2B5EF4-FFF2-40B4-BE49-F238E27FC236}">
              <a16:creationId xmlns:a16="http://schemas.microsoft.com/office/drawing/2014/main" id="{E07D7684-2D66-4115-B9C2-716628173CA1}"/>
            </a:ext>
          </a:extLst>
        </xdr:cNvPr>
        <xdr:cNvSpPr txBox="1"/>
      </xdr:nvSpPr>
      <xdr:spPr>
        <a:xfrm>
          <a:off x="1474216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1" name="直線コネクタ 420">
          <a:extLst>
            <a:ext uri="{FF2B5EF4-FFF2-40B4-BE49-F238E27FC236}">
              <a16:creationId xmlns:a16="http://schemas.microsoft.com/office/drawing/2014/main" id="{CF02674F-6B6A-4CC0-A83E-AFE061274B41}"/>
            </a:ext>
          </a:extLst>
        </xdr:cNvPr>
        <xdr:cNvCxnSpPr/>
      </xdr:nvCxnSpPr>
      <xdr:spPr>
        <a:xfrm>
          <a:off x="14611350" y="964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422" name="【保健センター・保健所】&#10;有形固定資産減価償却率平均値テキスト">
          <a:extLst>
            <a:ext uri="{FF2B5EF4-FFF2-40B4-BE49-F238E27FC236}">
              <a16:creationId xmlns:a16="http://schemas.microsoft.com/office/drawing/2014/main" id="{4618EEA6-BE77-4060-8E5B-35FBD9965EF1}"/>
            </a:ext>
          </a:extLst>
        </xdr:cNvPr>
        <xdr:cNvSpPr txBox="1"/>
      </xdr:nvSpPr>
      <xdr:spPr>
        <a:xfrm>
          <a:off x="14742160" y="986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3" name="フローチャート: 判断 422">
          <a:extLst>
            <a:ext uri="{FF2B5EF4-FFF2-40B4-BE49-F238E27FC236}">
              <a16:creationId xmlns:a16="http://schemas.microsoft.com/office/drawing/2014/main" id="{3B5F146F-A15A-4307-908D-09DF1B9BE4C9}"/>
            </a:ext>
          </a:extLst>
        </xdr:cNvPr>
        <xdr:cNvSpPr/>
      </xdr:nvSpPr>
      <xdr:spPr>
        <a:xfrm>
          <a:off x="14649450" y="9895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424" name="フローチャート: 判断 423">
          <a:extLst>
            <a:ext uri="{FF2B5EF4-FFF2-40B4-BE49-F238E27FC236}">
              <a16:creationId xmlns:a16="http://schemas.microsoft.com/office/drawing/2014/main" id="{FE4FD5C6-2472-4E7D-8BE4-19D6FC94C31B}"/>
            </a:ext>
          </a:extLst>
        </xdr:cNvPr>
        <xdr:cNvSpPr/>
      </xdr:nvSpPr>
      <xdr:spPr>
        <a:xfrm>
          <a:off x="13887450" y="9826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425" name="フローチャート: 判断 424">
          <a:extLst>
            <a:ext uri="{FF2B5EF4-FFF2-40B4-BE49-F238E27FC236}">
              <a16:creationId xmlns:a16="http://schemas.microsoft.com/office/drawing/2014/main" id="{DA137939-DD14-4A49-8ABD-1E6C4B014E9E}"/>
            </a:ext>
          </a:extLst>
        </xdr:cNvPr>
        <xdr:cNvSpPr/>
      </xdr:nvSpPr>
      <xdr:spPr>
        <a:xfrm>
          <a:off x="13089890" y="9849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426" name="フローチャート: 判断 425">
          <a:extLst>
            <a:ext uri="{FF2B5EF4-FFF2-40B4-BE49-F238E27FC236}">
              <a16:creationId xmlns:a16="http://schemas.microsoft.com/office/drawing/2014/main" id="{E33300CC-BF57-4088-BE98-D9D206F83CBF}"/>
            </a:ext>
          </a:extLst>
        </xdr:cNvPr>
        <xdr:cNvSpPr/>
      </xdr:nvSpPr>
      <xdr:spPr>
        <a:xfrm>
          <a:off x="12303760" y="97626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427" name="フローチャート: 判断 426">
          <a:extLst>
            <a:ext uri="{FF2B5EF4-FFF2-40B4-BE49-F238E27FC236}">
              <a16:creationId xmlns:a16="http://schemas.microsoft.com/office/drawing/2014/main" id="{3A433919-14F6-4A1C-9572-5B15DC94A21C}"/>
            </a:ext>
          </a:extLst>
        </xdr:cNvPr>
        <xdr:cNvSpPr/>
      </xdr:nvSpPr>
      <xdr:spPr>
        <a:xfrm>
          <a:off x="11487150" y="97283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912A53A6-E445-4845-9E8E-9BC1B54679D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568DBB0-1391-49BA-811B-ED7467BEEE7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2DC90B7-4A26-4FE3-A77E-4BE4D245A9C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566C31A-48FB-4A7A-9862-5C88D195660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51864781-6F30-4DA8-B838-00187DD142E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433" name="楕円 432">
          <a:extLst>
            <a:ext uri="{FF2B5EF4-FFF2-40B4-BE49-F238E27FC236}">
              <a16:creationId xmlns:a16="http://schemas.microsoft.com/office/drawing/2014/main" id="{22F32F22-C53C-458B-BE8B-88B80F1D2628}"/>
            </a:ext>
          </a:extLst>
        </xdr:cNvPr>
        <xdr:cNvSpPr/>
      </xdr:nvSpPr>
      <xdr:spPr>
        <a:xfrm>
          <a:off x="14649450" y="97283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434" name="【保健センター・保健所】&#10;有形固定資産減価償却率該当値テキスト">
          <a:extLst>
            <a:ext uri="{FF2B5EF4-FFF2-40B4-BE49-F238E27FC236}">
              <a16:creationId xmlns:a16="http://schemas.microsoft.com/office/drawing/2014/main" id="{B2609B99-3249-4716-B3DA-68E316D4F574}"/>
            </a:ext>
          </a:extLst>
        </xdr:cNvPr>
        <xdr:cNvSpPr txBox="1"/>
      </xdr:nvSpPr>
      <xdr:spPr>
        <a:xfrm>
          <a:off x="14742160" y="95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435" name="楕円 434">
          <a:extLst>
            <a:ext uri="{FF2B5EF4-FFF2-40B4-BE49-F238E27FC236}">
              <a16:creationId xmlns:a16="http://schemas.microsoft.com/office/drawing/2014/main" id="{6B67331B-EA52-4032-9508-479B4CFCC167}"/>
            </a:ext>
          </a:extLst>
        </xdr:cNvPr>
        <xdr:cNvSpPr/>
      </xdr:nvSpPr>
      <xdr:spPr>
        <a:xfrm>
          <a:off x="13887450" y="9689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4572</xdr:rowOff>
    </xdr:to>
    <xdr:cxnSp macro="">
      <xdr:nvCxnSpPr>
        <xdr:cNvPr id="436" name="直線コネクタ 435">
          <a:extLst>
            <a:ext uri="{FF2B5EF4-FFF2-40B4-BE49-F238E27FC236}">
              <a16:creationId xmlns:a16="http://schemas.microsoft.com/office/drawing/2014/main" id="{4BF3BF10-F997-494A-B9D0-7F1550BED610}"/>
            </a:ext>
          </a:extLst>
        </xdr:cNvPr>
        <xdr:cNvCxnSpPr/>
      </xdr:nvCxnSpPr>
      <xdr:spPr>
        <a:xfrm>
          <a:off x="13942060" y="9734550"/>
          <a:ext cx="762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37" name="楕円 436">
          <a:extLst>
            <a:ext uri="{FF2B5EF4-FFF2-40B4-BE49-F238E27FC236}">
              <a16:creationId xmlns:a16="http://schemas.microsoft.com/office/drawing/2014/main" id="{92107E58-13FD-485C-AC09-1A15AFD6C864}"/>
            </a:ext>
          </a:extLst>
        </xdr:cNvPr>
        <xdr:cNvSpPr/>
      </xdr:nvSpPr>
      <xdr:spPr>
        <a:xfrm>
          <a:off x="13089890" y="9641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438" name="直線コネクタ 437">
          <a:extLst>
            <a:ext uri="{FF2B5EF4-FFF2-40B4-BE49-F238E27FC236}">
              <a16:creationId xmlns:a16="http://schemas.microsoft.com/office/drawing/2014/main" id="{294344D5-BF8C-4B6E-B402-D6F091297552}"/>
            </a:ext>
          </a:extLst>
        </xdr:cNvPr>
        <xdr:cNvCxnSpPr/>
      </xdr:nvCxnSpPr>
      <xdr:spPr>
        <a:xfrm>
          <a:off x="13144500" y="96964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439" name="楕円 438">
          <a:extLst>
            <a:ext uri="{FF2B5EF4-FFF2-40B4-BE49-F238E27FC236}">
              <a16:creationId xmlns:a16="http://schemas.microsoft.com/office/drawing/2014/main" id="{A2969734-A00D-498A-B359-929500FC7DC2}"/>
            </a:ext>
          </a:extLst>
        </xdr:cNvPr>
        <xdr:cNvSpPr/>
      </xdr:nvSpPr>
      <xdr:spPr>
        <a:xfrm>
          <a:off x="12303760" y="95999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440" name="直線コネクタ 439">
          <a:extLst>
            <a:ext uri="{FF2B5EF4-FFF2-40B4-BE49-F238E27FC236}">
              <a16:creationId xmlns:a16="http://schemas.microsoft.com/office/drawing/2014/main" id="{41E9D4E9-0201-42E9-9A82-9A7E1D39920D}"/>
            </a:ext>
          </a:extLst>
        </xdr:cNvPr>
        <xdr:cNvCxnSpPr/>
      </xdr:nvCxnSpPr>
      <xdr:spPr>
        <a:xfrm>
          <a:off x="12346940" y="964882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41" name="楕円 440">
          <a:extLst>
            <a:ext uri="{FF2B5EF4-FFF2-40B4-BE49-F238E27FC236}">
              <a16:creationId xmlns:a16="http://schemas.microsoft.com/office/drawing/2014/main" id="{3C14D046-166B-4ED7-A596-4C831FBD590A}"/>
            </a:ext>
          </a:extLst>
        </xdr:cNvPr>
        <xdr:cNvSpPr/>
      </xdr:nvSpPr>
      <xdr:spPr>
        <a:xfrm>
          <a:off x="11487150" y="9552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442" name="直線コネクタ 441">
          <a:extLst>
            <a:ext uri="{FF2B5EF4-FFF2-40B4-BE49-F238E27FC236}">
              <a16:creationId xmlns:a16="http://schemas.microsoft.com/office/drawing/2014/main" id="{FCA88981-1B3A-478F-B9AE-4B8641F1441B}"/>
            </a:ext>
          </a:extLst>
        </xdr:cNvPr>
        <xdr:cNvCxnSpPr/>
      </xdr:nvCxnSpPr>
      <xdr:spPr>
        <a:xfrm>
          <a:off x="11541760" y="960120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id="{47A2DC29-FC25-4BCD-A60F-19016F7CE89B}"/>
            </a:ext>
          </a:extLst>
        </xdr:cNvPr>
        <xdr:cNvSpPr txBox="1"/>
      </xdr:nvSpPr>
      <xdr:spPr>
        <a:xfrm>
          <a:off x="13738234" y="991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id="{CB1009AA-7945-4E27-AC0B-F9A268BB2A19}"/>
            </a:ext>
          </a:extLst>
        </xdr:cNvPr>
        <xdr:cNvSpPr txBox="1"/>
      </xdr:nvSpPr>
      <xdr:spPr>
        <a:xfrm>
          <a:off x="1295718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445" name="n_3aveValue【保健センター・保健所】&#10;有形固定資産減価償却率">
          <a:extLst>
            <a:ext uri="{FF2B5EF4-FFF2-40B4-BE49-F238E27FC236}">
              <a16:creationId xmlns:a16="http://schemas.microsoft.com/office/drawing/2014/main" id="{A12477DF-7DDC-4DD1-8612-242F38B06C51}"/>
            </a:ext>
          </a:extLst>
        </xdr:cNvPr>
        <xdr:cNvSpPr txBox="1"/>
      </xdr:nvSpPr>
      <xdr:spPr>
        <a:xfrm>
          <a:off x="12171054" y="98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446" name="n_4aveValue【保健センター・保健所】&#10;有形固定資産減価償却率">
          <a:extLst>
            <a:ext uri="{FF2B5EF4-FFF2-40B4-BE49-F238E27FC236}">
              <a16:creationId xmlns:a16="http://schemas.microsoft.com/office/drawing/2014/main" id="{4F2A6697-3975-4798-BE5D-4DE5E2E521FD}"/>
            </a:ext>
          </a:extLst>
        </xdr:cNvPr>
        <xdr:cNvSpPr txBox="1"/>
      </xdr:nvSpPr>
      <xdr:spPr>
        <a:xfrm>
          <a:off x="11354444" y="982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447" name="n_1mainValue【保健センター・保健所】&#10;有形固定資産減価償却率">
          <a:extLst>
            <a:ext uri="{FF2B5EF4-FFF2-40B4-BE49-F238E27FC236}">
              <a16:creationId xmlns:a16="http://schemas.microsoft.com/office/drawing/2014/main" id="{91B09407-2731-4DB2-A517-FE9100427BF0}"/>
            </a:ext>
          </a:extLst>
        </xdr:cNvPr>
        <xdr:cNvSpPr txBox="1"/>
      </xdr:nvSpPr>
      <xdr:spPr>
        <a:xfrm>
          <a:off x="1373823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48" name="n_2mainValue【保健センター・保健所】&#10;有形固定資産減価償却率">
          <a:extLst>
            <a:ext uri="{FF2B5EF4-FFF2-40B4-BE49-F238E27FC236}">
              <a16:creationId xmlns:a16="http://schemas.microsoft.com/office/drawing/2014/main" id="{6E759481-7336-4AA7-AD61-3C9B2D01F93B}"/>
            </a:ext>
          </a:extLst>
        </xdr:cNvPr>
        <xdr:cNvSpPr txBox="1"/>
      </xdr:nvSpPr>
      <xdr:spPr>
        <a:xfrm>
          <a:off x="1295718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449" name="n_3mainValue【保健センター・保健所】&#10;有形固定資産減価償却率">
          <a:extLst>
            <a:ext uri="{FF2B5EF4-FFF2-40B4-BE49-F238E27FC236}">
              <a16:creationId xmlns:a16="http://schemas.microsoft.com/office/drawing/2014/main" id="{563F41D6-9BEE-441C-9BE1-B156812783BD}"/>
            </a:ext>
          </a:extLst>
        </xdr:cNvPr>
        <xdr:cNvSpPr txBox="1"/>
      </xdr:nvSpPr>
      <xdr:spPr>
        <a:xfrm>
          <a:off x="1217105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450" name="n_4mainValue【保健センター・保健所】&#10;有形固定資産減価償却率">
          <a:extLst>
            <a:ext uri="{FF2B5EF4-FFF2-40B4-BE49-F238E27FC236}">
              <a16:creationId xmlns:a16="http://schemas.microsoft.com/office/drawing/2014/main" id="{0494A0EA-C10C-4883-A520-DEF323476A8E}"/>
            </a:ext>
          </a:extLst>
        </xdr:cNvPr>
        <xdr:cNvSpPr txBox="1"/>
      </xdr:nvSpPr>
      <xdr:spPr>
        <a:xfrm>
          <a:off x="113544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27012F8F-F002-4F44-8AC2-369F05A73C6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48C6F21C-2D67-4940-A55C-4FF7D1050F0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E3EA202-CFB8-4FAB-BB1F-57A981667A7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E725C456-803A-4107-8276-EE0AA187331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EF4C25F2-B6E5-4B15-9D2C-F934DAE3854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2EF408AD-2C16-4812-B1D4-86CD298296B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398FA18E-C192-4E39-9D29-D3EB1E830CB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F00F6D3-53A6-44D9-AC9F-639BE0E3306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4FB7F69C-4792-4CF1-9AE8-AD1EB53D389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F5FBF943-5730-4B79-A216-A45333A72CE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a:extLst>
            <a:ext uri="{FF2B5EF4-FFF2-40B4-BE49-F238E27FC236}">
              <a16:creationId xmlns:a16="http://schemas.microsoft.com/office/drawing/2014/main" id="{172ABFA8-109D-49D8-9E48-316323AAE5F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a:extLst>
            <a:ext uri="{FF2B5EF4-FFF2-40B4-BE49-F238E27FC236}">
              <a16:creationId xmlns:a16="http://schemas.microsoft.com/office/drawing/2014/main" id="{B28174F7-652C-47EB-AADD-42007EFFBD37}"/>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a:extLst>
            <a:ext uri="{FF2B5EF4-FFF2-40B4-BE49-F238E27FC236}">
              <a16:creationId xmlns:a16="http://schemas.microsoft.com/office/drawing/2014/main" id="{C893733F-9FA7-4A7E-8512-66F776C369DF}"/>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a:extLst>
            <a:ext uri="{FF2B5EF4-FFF2-40B4-BE49-F238E27FC236}">
              <a16:creationId xmlns:a16="http://schemas.microsoft.com/office/drawing/2014/main" id="{9D7D5E58-C537-47A3-9E88-492A0ACF1152}"/>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a:extLst>
            <a:ext uri="{FF2B5EF4-FFF2-40B4-BE49-F238E27FC236}">
              <a16:creationId xmlns:a16="http://schemas.microsoft.com/office/drawing/2014/main" id="{84CA1555-BEDB-4518-B0F0-319C09F808D7}"/>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a:extLst>
            <a:ext uri="{FF2B5EF4-FFF2-40B4-BE49-F238E27FC236}">
              <a16:creationId xmlns:a16="http://schemas.microsoft.com/office/drawing/2014/main" id="{03D96DBA-4409-4631-9265-BF55F571ACF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a:extLst>
            <a:ext uri="{FF2B5EF4-FFF2-40B4-BE49-F238E27FC236}">
              <a16:creationId xmlns:a16="http://schemas.microsoft.com/office/drawing/2014/main" id="{2AC7251E-DE13-4B06-90DA-08C67558895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a:extLst>
            <a:ext uri="{FF2B5EF4-FFF2-40B4-BE49-F238E27FC236}">
              <a16:creationId xmlns:a16="http://schemas.microsoft.com/office/drawing/2014/main" id="{188DB34C-5581-421B-A9EA-C1E630BF2BBE}"/>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1F0DC12B-A61C-48A2-A47E-470159EB59F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9C1BA45-2849-492F-A06B-A19D25C48D5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E2B03B3C-E85B-4211-9E53-9A49C673C0F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472" name="直線コネクタ 471">
          <a:extLst>
            <a:ext uri="{FF2B5EF4-FFF2-40B4-BE49-F238E27FC236}">
              <a16:creationId xmlns:a16="http://schemas.microsoft.com/office/drawing/2014/main" id="{7D668DDF-E7E1-4818-8A17-3BD09D3F4FEF}"/>
            </a:ext>
          </a:extLst>
        </xdr:cNvPr>
        <xdr:cNvCxnSpPr/>
      </xdr:nvCxnSpPr>
      <xdr:spPr>
        <a:xfrm flipV="1">
          <a:off x="19947254" y="9552813"/>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5B5B4ADF-DC39-43E9-B18E-FC8C6D8ED3FC}"/>
            </a:ext>
          </a:extLst>
        </xdr:cNvPr>
        <xdr:cNvSpPr txBox="1"/>
      </xdr:nvSpPr>
      <xdr:spPr>
        <a:xfrm>
          <a:off x="19985990"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74" name="直線コネクタ 473">
          <a:extLst>
            <a:ext uri="{FF2B5EF4-FFF2-40B4-BE49-F238E27FC236}">
              <a16:creationId xmlns:a16="http://schemas.microsoft.com/office/drawing/2014/main" id="{C8FF2656-3085-4ED4-8BF8-74CAC5440D22}"/>
            </a:ext>
          </a:extLst>
        </xdr:cNvPr>
        <xdr:cNvCxnSpPr/>
      </xdr:nvCxnSpPr>
      <xdr:spPr>
        <a:xfrm>
          <a:off x="19885660" y="1088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EB37C4E7-3C61-4BE4-8E52-DA3C51ED401A}"/>
            </a:ext>
          </a:extLst>
        </xdr:cNvPr>
        <xdr:cNvSpPr txBox="1"/>
      </xdr:nvSpPr>
      <xdr:spPr>
        <a:xfrm>
          <a:off x="19985990" y="93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476" name="直線コネクタ 475">
          <a:extLst>
            <a:ext uri="{FF2B5EF4-FFF2-40B4-BE49-F238E27FC236}">
              <a16:creationId xmlns:a16="http://schemas.microsoft.com/office/drawing/2014/main" id="{8A04A7B3-6D06-401E-BB2E-87C3DCA28019}"/>
            </a:ext>
          </a:extLst>
        </xdr:cNvPr>
        <xdr:cNvCxnSpPr/>
      </xdr:nvCxnSpPr>
      <xdr:spPr>
        <a:xfrm>
          <a:off x="19885660" y="955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8551AE3D-0701-4E59-AD74-F16FD3571911}"/>
            </a:ext>
          </a:extLst>
        </xdr:cNvPr>
        <xdr:cNvSpPr txBox="1"/>
      </xdr:nvSpPr>
      <xdr:spPr>
        <a:xfrm>
          <a:off x="19985990" y="10448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478" name="フローチャート: 判断 477">
          <a:extLst>
            <a:ext uri="{FF2B5EF4-FFF2-40B4-BE49-F238E27FC236}">
              <a16:creationId xmlns:a16="http://schemas.microsoft.com/office/drawing/2014/main" id="{E804C0AD-34B9-4D82-A075-8E5E8C8F2156}"/>
            </a:ext>
          </a:extLst>
        </xdr:cNvPr>
        <xdr:cNvSpPr/>
      </xdr:nvSpPr>
      <xdr:spPr>
        <a:xfrm>
          <a:off x="19904710" y="10591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79" name="フローチャート: 判断 478">
          <a:extLst>
            <a:ext uri="{FF2B5EF4-FFF2-40B4-BE49-F238E27FC236}">
              <a16:creationId xmlns:a16="http://schemas.microsoft.com/office/drawing/2014/main" id="{A66A3E4B-0293-4BD3-97E5-A898937A05E3}"/>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80" name="フローチャート: 判断 479">
          <a:extLst>
            <a:ext uri="{FF2B5EF4-FFF2-40B4-BE49-F238E27FC236}">
              <a16:creationId xmlns:a16="http://schemas.microsoft.com/office/drawing/2014/main" id="{4CECFFD4-34C5-42AA-B5D3-D8BA6BD84CCD}"/>
            </a:ext>
          </a:extLst>
        </xdr:cNvPr>
        <xdr:cNvSpPr/>
      </xdr:nvSpPr>
      <xdr:spPr>
        <a:xfrm>
          <a:off x="18345150" y="106770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81" name="フローチャート: 判断 480">
          <a:extLst>
            <a:ext uri="{FF2B5EF4-FFF2-40B4-BE49-F238E27FC236}">
              <a16:creationId xmlns:a16="http://schemas.microsoft.com/office/drawing/2014/main" id="{A2FAA4E2-49A1-44DD-87D8-F65239CA16CC}"/>
            </a:ext>
          </a:extLst>
        </xdr:cNvPr>
        <xdr:cNvSpPr/>
      </xdr:nvSpPr>
      <xdr:spPr>
        <a:xfrm>
          <a:off x="17547590" y="106404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82" name="フローチャート: 判断 481">
          <a:extLst>
            <a:ext uri="{FF2B5EF4-FFF2-40B4-BE49-F238E27FC236}">
              <a16:creationId xmlns:a16="http://schemas.microsoft.com/office/drawing/2014/main" id="{8288FE19-8F15-4206-9476-4BB7C6EEF6C4}"/>
            </a:ext>
          </a:extLst>
        </xdr:cNvPr>
        <xdr:cNvSpPr/>
      </xdr:nvSpPr>
      <xdr:spPr>
        <a:xfrm>
          <a:off x="16761460" y="106111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319E650-DFFD-4CF6-835E-0538245A1B7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2F2855E-7934-48F3-9FE3-A327135DA98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85D7B77D-9E9A-4871-8C62-AA57D8680C3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1C258337-1968-41D0-BACD-958FD056AAA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615E5C2-9F5B-4200-94CE-2D5E6EF2391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488" name="楕円 487">
          <a:extLst>
            <a:ext uri="{FF2B5EF4-FFF2-40B4-BE49-F238E27FC236}">
              <a16:creationId xmlns:a16="http://schemas.microsoft.com/office/drawing/2014/main" id="{737E12FD-9735-4EF8-B340-A30036235CD1}"/>
            </a:ext>
          </a:extLst>
        </xdr:cNvPr>
        <xdr:cNvSpPr/>
      </xdr:nvSpPr>
      <xdr:spPr>
        <a:xfrm>
          <a:off x="19904710" y="10754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489" name="【保健センター・保健所】&#10;一人当たり面積該当値テキスト">
          <a:extLst>
            <a:ext uri="{FF2B5EF4-FFF2-40B4-BE49-F238E27FC236}">
              <a16:creationId xmlns:a16="http://schemas.microsoft.com/office/drawing/2014/main" id="{F6A1397A-78C1-4176-85B6-36D707C9D16C}"/>
            </a:ext>
          </a:extLst>
        </xdr:cNvPr>
        <xdr:cNvSpPr txBox="1"/>
      </xdr:nvSpPr>
      <xdr:spPr>
        <a:xfrm>
          <a:off x="1998599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490" name="楕円 489">
          <a:extLst>
            <a:ext uri="{FF2B5EF4-FFF2-40B4-BE49-F238E27FC236}">
              <a16:creationId xmlns:a16="http://schemas.microsoft.com/office/drawing/2014/main" id="{71A61D6D-EAD6-4F02-A5F0-D7FDEAC1BC61}"/>
            </a:ext>
          </a:extLst>
        </xdr:cNvPr>
        <xdr:cNvSpPr/>
      </xdr:nvSpPr>
      <xdr:spPr>
        <a:xfrm>
          <a:off x="19161760" y="10761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6858</xdr:rowOff>
    </xdr:to>
    <xdr:cxnSp macro="">
      <xdr:nvCxnSpPr>
        <xdr:cNvPr id="491" name="直線コネクタ 490">
          <a:extLst>
            <a:ext uri="{FF2B5EF4-FFF2-40B4-BE49-F238E27FC236}">
              <a16:creationId xmlns:a16="http://schemas.microsoft.com/office/drawing/2014/main" id="{15BAC2DB-0BBD-4135-8D8D-E159216B9902}"/>
            </a:ext>
          </a:extLst>
        </xdr:cNvPr>
        <xdr:cNvCxnSpPr/>
      </xdr:nvCxnSpPr>
      <xdr:spPr>
        <a:xfrm flipV="1">
          <a:off x="19204940" y="10803636"/>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92" name="楕円 491">
          <a:extLst>
            <a:ext uri="{FF2B5EF4-FFF2-40B4-BE49-F238E27FC236}">
              <a16:creationId xmlns:a16="http://schemas.microsoft.com/office/drawing/2014/main" id="{DE30FAF8-0460-43A4-813C-38A8ABEB1B23}"/>
            </a:ext>
          </a:extLst>
        </xdr:cNvPr>
        <xdr:cNvSpPr/>
      </xdr:nvSpPr>
      <xdr:spPr>
        <a:xfrm>
          <a:off x="1834515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493" name="直線コネクタ 492">
          <a:extLst>
            <a:ext uri="{FF2B5EF4-FFF2-40B4-BE49-F238E27FC236}">
              <a16:creationId xmlns:a16="http://schemas.microsoft.com/office/drawing/2014/main" id="{0F182AE2-0099-4FC3-9F94-6341C3CEE749}"/>
            </a:ext>
          </a:extLst>
        </xdr:cNvPr>
        <xdr:cNvCxnSpPr/>
      </xdr:nvCxnSpPr>
      <xdr:spPr>
        <a:xfrm flipV="1">
          <a:off x="18399760" y="10810113"/>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494" name="楕円 493">
          <a:extLst>
            <a:ext uri="{FF2B5EF4-FFF2-40B4-BE49-F238E27FC236}">
              <a16:creationId xmlns:a16="http://schemas.microsoft.com/office/drawing/2014/main" id="{AD8CAB5E-C4F4-4FF5-947C-310394034313}"/>
            </a:ext>
          </a:extLst>
        </xdr:cNvPr>
        <xdr:cNvSpPr/>
      </xdr:nvSpPr>
      <xdr:spPr>
        <a:xfrm>
          <a:off x="17547590" y="107604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13716</xdr:rowOff>
    </xdr:to>
    <xdr:cxnSp macro="">
      <xdr:nvCxnSpPr>
        <xdr:cNvPr id="495" name="直線コネクタ 494">
          <a:extLst>
            <a:ext uri="{FF2B5EF4-FFF2-40B4-BE49-F238E27FC236}">
              <a16:creationId xmlns:a16="http://schemas.microsoft.com/office/drawing/2014/main" id="{3536C4EE-EED2-4178-B50A-1EC876CC3C18}"/>
            </a:ext>
          </a:extLst>
        </xdr:cNvPr>
        <xdr:cNvCxnSpPr/>
      </xdr:nvCxnSpPr>
      <xdr:spPr>
        <a:xfrm flipV="1">
          <a:off x="17602200" y="10816590"/>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496" name="楕円 495">
          <a:extLst>
            <a:ext uri="{FF2B5EF4-FFF2-40B4-BE49-F238E27FC236}">
              <a16:creationId xmlns:a16="http://schemas.microsoft.com/office/drawing/2014/main" id="{E5700296-4EE1-4EB4-9D9B-32CB7DAFC4B1}"/>
            </a:ext>
          </a:extLst>
        </xdr:cNvPr>
        <xdr:cNvSpPr/>
      </xdr:nvSpPr>
      <xdr:spPr>
        <a:xfrm>
          <a:off x="16761460" y="107650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18288</xdr:rowOff>
    </xdr:to>
    <xdr:cxnSp macro="">
      <xdr:nvCxnSpPr>
        <xdr:cNvPr id="497" name="直線コネクタ 496">
          <a:extLst>
            <a:ext uri="{FF2B5EF4-FFF2-40B4-BE49-F238E27FC236}">
              <a16:creationId xmlns:a16="http://schemas.microsoft.com/office/drawing/2014/main" id="{4E728BA4-E27E-4A34-B461-BF4F2128533A}"/>
            </a:ext>
          </a:extLst>
        </xdr:cNvPr>
        <xdr:cNvCxnSpPr/>
      </xdr:nvCxnSpPr>
      <xdr:spPr>
        <a:xfrm flipV="1">
          <a:off x="16804640" y="108188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498" name="n_1aveValue【保健センター・保健所】&#10;一人当たり面積">
          <a:extLst>
            <a:ext uri="{FF2B5EF4-FFF2-40B4-BE49-F238E27FC236}">
              <a16:creationId xmlns:a16="http://schemas.microsoft.com/office/drawing/2014/main" id="{330EF230-49AA-4BA5-9B64-70695750BACD}"/>
            </a:ext>
          </a:extLst>
        </xdr:cNvPr>
        <xdr:cNvSpPr txBox="1"/>
      </xdr:nvSpPr>
      <xdr:spPr>
        <a:xfrm>
          <a:off x="189821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499" name="n_2aveValue【保健センター・保健所】&#10;一人当たり面積">
          <a:extLst>
            <a:ext uri="{FF2B5EF4-FFF2-40B4-BE49-F238E27FC236}">
              <a16:creationId xmlns:a16="http://schemas.microsoft.com/office/drawing/2014/main" id="{5EE702E8-BDF6-4D29-9673-E3C4F7775787}"/>
            </a:ext>
          </a:extLst>
        </xdr:cNvPr>
        <xdr:cNvSpPr txBox="1"/>
      </xdr:nvSpPr>
      <xdr:spPr>
        <a:xfrm>
          <a:off x="181820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00" name="n_3aveValue【保健センター・保健所】&#10;一人当たり面積">
          <a:extLst>
            <a:ext uri="{FF2B5EF4-FFF2-40B4-BE49-F238E27FC236}">
              <a16:creationId xmlns:a16="http://schemas.microsoft.com/office/drawing/2014/main" id="{56481E9E-B366-48DD-B9CB-8D0A1E1AAEBC}"/>
            </a:ext>
          </a:extLst>
        </xdr:cNvPr>
        <xdr:cNvSpPr txBox="1"/>
      </xdr:nvSpPr>
      <xdr:spPr>
        <a:xfrm>
          <a:off x="17384472"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01" name="n_4aveValue【保健センター・保健所】&#10;一人当たり面積">
          <a:extLst>
            <a:ext uri="{FF2B5EF4-FFF2-40B4-BE49-F238E27FC236}">
              <a16:creationId xmlns:a16="http://schemas.microsoft.com/office/drawing/2014/main" id="{A7D7F675-C424-46C2-987F-E3BD5424AE9A}"/>
            </a:ext>
          </a:extLst>
        </xdr:cNvPr>
        <xdr:cNvSpPr txBox="1"/>
      </xdr:nvSpPr>
      <xdr:spPr>
        <a:xfrm>
          <a:off x="1658881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02" name="n_1mainValue【保健センター・保健所】&#10;一人当たり面積">
          <a:extLst>
            <a:ext uri="{FF2B5EF4-FFF2-40B4-BE49-F238E27FC236}">
              <a16:creationId xmlns:a16="http://schemas.microsoft.com/office/drawing/2014/main" id="{498CE6A9-B75F-421F-B936-C831EF11763E}"/>
            </a:ext>
          </a:extLst>
        </xdr:cNvPr>
        <xdr:cNvSpPr txBox="1"/>
      </xdr:nvSpPr>
      <xdr:spPr>
        <a:xfrm>
          <a:off x="18982132"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03" name="n_2mainValue【保健センター・保健所】&#10;一人当たり面積">
          <a:extLst>
            <a:ext uri="{FF2B5EF4-FFF2-40B4-BE49-F238E27FC236}">
              <a16:creationId xmlns:a16="http://schemas.microsoft.com/office/drawing/2014/main" id="{3C23C15A-5AED-4FF5-9F5F-EBE8846F0D1B}"/>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04" name="n_3mainValue【保健センター・保健所】&#10;一人当たり面積">
          <a:extLst>
            <a:ext uri="{FF2B5EF4-FFF2-40B4-BE49-F238E27FC236}">
              <a16:creationId xmlns:a16="http://schemas.microsoft.com/office/drawing/2014/main" id="{10F5CB31-0CC3-4B04-8018-91662A4D7D0F}"/>
            </a:ext>
          </a:extLst>
        </xdr:cNvPr>
        <xdr:cNvSpPr txBox="1"/>
      </xdr:nvSpPr>
      <xdr:spPr>
        <a:xfrm>
          <a:off x="17384472"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505" name="n_4mainValue【保健センター・保健所】&#10;一人当たり面積">
          <a:extLst>
            <a:ext uri="{FF2B5EF4-FFF2-40B4-BE49-F238E27FC236}">
              <a16:creationId xmlns:a16="http://schemas.microsoft.com/office/drawing/2014/main" id="{14578290-8FC8-4982-8663-532E658126A3}"/>
            </a:ext>
          </a:extLst>
        </xdr:cNvPr>
        <xdr:cNvSpPr txBox="1"/>
      </xdr:nvSpPr>
      <xdr:spPr>
        <a:xfrm>
          <a:off x="1658881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68786701-F8BE-4C98-89B2-D788E8E951F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BA046667-B2B1-40FB-8B42-7F305A13920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CF890D94-5E0C-4089-A526-55478A4DBC7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1E6B1BAE-E0EE-4FA2-BF2E-602DA28A8F1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CF1E11C8-806C-4AD6-B945-240B60724BB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28E50DD1-066A-4EA3-88AE-E627979664C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B02B34DF-0CE9-4247-B838-3E0FEA3CEA0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919D5AC5-FF5B-4FA4-8E8E-E2F7EAEF274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F287FB0C-BE2E-475D-AFE7-CCD1C154875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65B6A66F-8FFB-4EED-B625-60A935862A2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FBBDC773-B1CD-4CA5-907D-599831F2FA9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a:extLst>
            <a:ext uri="{FF2B5EF4-FFF2-40B4-BE49-F238E27FC236}">
              <a16:creationId xmlns:a16="http://schemas.microsoft.com/office/drawing/2014/main" id="{80A0ADD8-6F71-4D8E-832C-4C6DDA2B3045}"/>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a:extLst>
            <a:ext uri="{FF2B5EF4-FFF2-40B4-BE49-F238E27FC236}">
              <a16:creationId xmlns:a16="http://schemas.microsoft.com/office/drawing/2014/main" id="{73B004F9-5668-4B7C-A349-FB3A66B85BB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a:extLst>
            <a:ext uri="{FF2B5EF4-FFF2-40B4-BE49-F238E27FC236}">
              <a16:creationId xmlns:a16="http://schemas.microsoft.com/office/drawing/2014/main" id="{E83F45AA-CED0-4DA4-8B07-64C05F020BA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a:extLst>
            <a:ext uri="{FF2B5EF4-FFF2-40B4-BE49-F238E27FC236}">
              <a16:creationId xmlns:a16="http://schemas.microsoft.com/office/drawing/2014/main" id="{B19EAC47-8856-4959-8022-D361C65D8C2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a:extLst>
            <a:ext uri="{FF2B5EF4-FFF2-40B4-BE49-F238E27FC236}">
              <a16:creationId xmlns:a16="http://schemas.microsoft.com/office/drawing/2014/main" id="{31731CE3-A0D7-4918-86AC-3018A1E91AB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a:extLst>
            <a:ext uri="{FF2B5EF4-FFF2-40B4-BE49-F238E27FC236}">
              <a16:creationId xmlns:a16="http://schemas.microsoft.com/office/drawing/2014/main" id="{48E1623D-786E-47A7-ACF8-6EBB6E2385E7}"/>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a:extLst>
            <a:ext uri="{FF2B5EF4-FFF2-40B4-BE49-F238E27FC236}">
              <a16:creationId xmlns:a16="http://schemas.microsoft.com/office/drawing/2014/main" id="{7148FCB8-E4AE-421D-BB65-958672E5E2B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a:extLst>
            <a:ext uri="{FF2B5EF4-FFF2-40B4-BE49-F238E27FC236}">
              <a16:creationId xmlns:a16="http://schemas.microsoft.com/office/drawing/2014/main" id="{F7002388-D2AD-4215-B939-861873D4DA8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a:extLst>
            <a:ext uri="{FF2B5EF4-FFF2-40B4-BE49-F238E27FC236}">
              <a16:creationId xmlns:a16="http://schemas.microsoft.com/office/drawing/2014/main" id="{97F8FD07-A135-464B-9B74-ECEE11FF205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a:extLst>
            <a:ext uri="{FF2B5EF4-FFF2-40B4-BE49-F238E27FC236}">
              <a16:creationId xmlns:a16="http://schemas.microsoft.com/office/drawing/2014/main" id="{F340052D-AAC6-46CB-B1BD-D84E8AE519C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a:extLst>
            <a:ext uri="{FF2B5EF4-FFF2-40B4-BE49-F238E27FC236}">
              <a16:creationId xmlns:a16="http://schemas.microsoft.com/office/drawing/2014/main" id="{AFDB98B6-05FB-4A02-BD6F-AA8847D33BBD}"/>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a:extLst>
            <a:ext uri="{FF2B5EF4-FFF2-40B4-BE49-F238E27FC236}">
              <a16:creationId xmlns:a16="http://schemas.microsoft.com/office/drawing/2014/main" id="{9E26B199-F46E-4300-96EB-A488B8782550}"/>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074B3AAF-676F-4C38-A9DE-A66EC9D0972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a:extLst>
            <a:ext uri="{FF2B5EF4-FFF2-40B4-BE49-F238E27FC236}">
              <a16:creationId xmlns:a16="http://schemas.microsoft.com/office/drawing/2014/main" id="{6CAD3CA6-03A2-4417-BBF4-E57EE3F4B54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136071</xdr:rowOff>
    </xdr:from>
    <xdr:to>
      <xdr:col>85</xdr:col>
      <xdr:colOff>126364</xdr:colOff>
      <xdr:row>86</xdr:row>
      <xdr:rowOff>168729</xdr:rowOff>
    </xdr:to>
    <xdr:cxnSp macro="">
      <xdr:nvCxnSpPr>
        <xdr:cNvPr id="531" name="直線コネクタ 530">
          <a:extLst>
            <a:ext uri="{FF2B5EF4-FFF2-40B4-BE49-F238E27FC236}">
              <a16:creationId xmlns:a16="http://schemas.microsoft.com/office/drawing/2014/main" id="{F2D63A68-5BC2-4F3F-95C1-D68EE0818EB2}"/>
            </a:ext>
          </a:extLst>
        </xdr:cNvPr>
        <xdr:cNvCxnSpPr/>
      </xdr:nvCxnSpPr>
      <xdr:spPr>
        <a:xfrm flipV="1">
          <a:off x="14703424" y="13505361"/>
          <a:ext cx="0" cy="1411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消防施設】&#10;有形固定資産減価償却率最小値テキスト">
          <a:extLst>
            <a:ext uri="{FF2B5EF4-FFF2-40B4-BE49-F238E27FC236}">
              <a16:creationId xmlns:a16="http://schemas.microsoft.com/office/drawing/2014/main" id="{E3DFE12B-779A-43D4-A1B1-4539853DA53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a:extLst>
            <a:ext uri="{FF2B5EF4-FFF2-40B4-BE49-F238E27FC236}">
              <a16:creationId xmlns:a16="http://schemas.microsoft.com/office/drawing/2014/main" id="{6BB2E0FC-677C-444C-883A-FB07AD1F5D3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82748</xdr:rowOff>
    </xdr:from>
    <xdr:ext cx="405111" cy="259045"/>
    <xdr:sp macro="" textlink="">
      <xdr:nvSpPr>
        <xdr:cNvPr id="534" name="【消防施設】&#10;有形固定資産減価償却率最大値テキスト">
          <a:extLst>
            <a:ext uri="{FF2B5EF4-FFF2-40B4-BE49-F238E27FC236}">
              <a16:creationId xmlns:a16="http://schemas.microsoft.com/office/drawing/2014/main" id="{79EC6816-ED05-49C3-8DC9-E1C637E091A7}"/>
            </a:ext>
          </a:extLst>
        </xdr:cNvPr>
        <xdr:cNvSpPr txBox="1"/>
      </xdr:nvSpPr>
      <xdr:spPr>
        <a:xfrm>
          <a:off x="14742160" y="1328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136071</xdr:rowOff>
    </xdr:from>
    <xdr:to>
      <xdr:col>86</xdr:col>
      <xdr:colOff>25400</xdr:colOff>
      <xdr:row>78</xdr:row>
      <xdr:rowOff>136071</xdr:rowOff>
    </xdr:to>
    <xdr:cxnSp macro="">
      <xdr:nvCxnSpPr>
        <xdr:cNvPr id="535" name="直線コネクタ 534">
          <a:extLst>
            <a:ext uri="{FF2B5EF4-FFF2-40B4-BE49-F238E27FC236}">
              <a16:creationId xmlns:a16="http://schemas.microsoft.com/office/drawing/2014/main" id="{6591193E-0B20-4ADB-8637-5DC43F6174DF}"/>
            </a:ext>
          </a:extLst>
        </xdr:cNvPr>
        <xdr:cNvCxnSpPr/>
      </xdr:nvCxnSpPr>
      <xdr:spPr>
        <a:xfrm>
          <a:off x="14611350" y="13505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36" name="【消防施設】&#10;有形固定資産減価償却率平均値テキスト">
          <a:extLst>
            <a:ext uri="{FF2B5EF4-FFF2-40B4-BE49-F238E27FC236}">
              <a16:creationId xmlns:a16="http://schemas.microsoft.com/office/drawing/2014/main" id="{A21CB866-826C-463A-BFEE-7726A6FEFCAE}"/>
            </a:ext>
          </a:extLst>
        </xdr:cNvPr>
        <xdr:cNvSpPr txBox="1"/>
      </xdr:nvSpPr>
      <xdr:spPr>
        <a:xfrm>
          <a:off x="14742160" y="14181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37" name="フローチャート: 判断 536">
          <a:extLst>
            <a:ext uri="{FF2B5EF4-FFF2-40B4-BE49-F238E27FC236}">
              <a16:creationId xmlns:a16="http://schemas.microsoft.com/office/drawing/2014/main" id="{C3AD8A25-B270-4C96-8792-4CBA2C8ECD3C}"/>
            </a:ext>
          </a:extLst>
        </xdr:cNvPr>
        <xdr:cNvSpPr/>
      </xdr:nvSpPr>
      <xdr:spPr>
        <a:xfrm>
          <a:off x="14649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38" name="フローチャート: 判断 537">
          <a:extLst>
            <a:ext uri="{FF2B5EF4-FFF2-40B4-BE49-F238E27FC236}">
              <a16:creationId xmlns:a16="http://schemas.microsoft.com/office/drawing/2014/main" id="{4193A80A-53D3-4C15-BEC6-14EA7FC2480F}"/>
            </a:ext>
          </a:extLst>
        </xdr:cNvPr>
        <xdr:cNvSpPr/>
      </xdr:nvSpPr>
      <xdr:spPr>
        <a:xfrm>
          <a:off x="13887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39" name="フローチャート: 判断 538">
          <a:extLst>
            <a:ext uri="{FF2B5EF4-FFF2-40B4-BE49-F238E27FC236}">
              <a16:creationId xmlns:a16="http://schemas.microsoft.com/office/drawing/2014/main" id="{031DA967-D7E6-457E-ABAE-B6EE0342E20A}"/>
            </a:ext>
          </a:extLst>
        </xdr:cNvPr>
        <xdr:cNvSpPr/>
      </xdr:nvSpPr>
      <xdr:spPr>
        <a:xfrm>
          <a:off x="13089890" y="14086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40" name="フローチャート: 判断 539">
          <a:extLst>
            <a:ext uri="{FF2B5EF4-FFF2-40B4-BE49-F238E27FC236}">
              <a16:creationId xmlns:a16="http://schemas.microsoft.com/office/drawing/2014/main" id="{82974A52-08C0-4AEA-BCC0-D9FD14700522}"/>
            </a:ext>
          </a:extLst>
        </xdr:cNvPr>
        <xdr:cNvSpPr/>
      </xdr:nvSpPr>
      <xdr:spPr>
        <a:xfrm>
          <a:off x="12303760" y="14189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41" name="フローチャート: 判断 540">
          <a:extLst>
            <a:ext uri="{FF2B5EF4-FFF2-40B4-BE49-F238E27FC236}">
              <a16:creationId xmlns:a16="http://schemas.microsoft.com/office/drawing/2014/main" id="{A8393158-F0FC-459A-BC6E-2F582993AB0B}"/>
            </a:ext>
          </a:extLst>
        </xdr:cNvPr>
        <xdr:cNvSpPr/>
      </xdr:nvSpPr>
      <xdr:spPr>
        <a:xfrm>
          <a:off x="11487150" y="141920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93D45853-E8D8-421E-9577-1A3036707BB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132774AA-7B5D-46A2-95E8-12C2156890D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812C4128-2E4B-4E83-A0F1-091BF602A84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F704334C-8CA2-4C50-962D-BC0AE829539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7497CC09-C888-49FC-9A93-2A61E599FD8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39551</xdr:rowOff>
    </xdr:from>
    <xdr:to>
      <xdr:col>85</xdr:col>
      <xdr:colOff>177800</xdr:colOff>
      <xdr:row>79</xdr:row>
      <xdr:rowOff>141151</xdr:rowOff>
    </xdr:to>
    <xdr:sp macro="" textlink="">
      <xdr:nvSpPr>
        <xdr:cNvPr id="547" name="楕円 546">
          <a:extLst>
            <a:ext uri="{FF2B5EF4-FFF2-40B4-BE49-F238E27FC236}">
              <a16:creationId xmlns:a16="http://schemas.microsoft.com/office/drawing/2014/main" id="{27C652F0-BAEC-4879-87E3-3136765782A0}"/>
            </a:ext>
          </a:extLst>
        </xdr:cNvPr>
        <xdr:cNvSpPr/>
      </xdr:nvSpPr>
      <xdr:spPr>
        <a:xfrm>
          <a:off x="14649450" y="135841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125928</xdr:rowOff>
    </xdr:from>
    <xdr:ext cx="405111" cy="259045"/>
    <xdr:sp macro="" textlink="">
      <xdr:nvSpPr>
        <xdr:cNvPr id="548" name="【消防施設】&#10;有形固定資産減価償却率該当値テキスト">
          <a:extLst>
            <a:ext uri="{FF2B5EF4-FFF2-40B4-BE49-F238E27FC236}">
              <a16:creationId xmlns:a16="http://schemas.microsoft.com/office/drawing/2014/main" id="{76576B36-7919-4E0E-BDDB-0452EB1650E2}"/>
            </a:ext>
          </a:extLst>
        </xdr:cNvPr>
        <xdr:cNvSpPr txBox="1"/>
      </xdr:nvSpPr>
      <xdr:spPr>
        <a:xfrm>
          <a:off x="14742160" y="1350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549" name="楕円 548">
          <a:extLst>
            <a:ext uri="{FF2B5EF4-FFF2-40B4-BE49-F238E27FC236}">
              <a16:creationId xmlns:a16="http://schemas.microsoft.com/office/drawing/2014/main" id="{A4D321FA-5961-41DD-B8D6-A7075F212157}"/>
            </a:ext>
          </a:extLst>
        </xdr:cNvPr>
        <xdr:cNvSpPr/>
      </xdr:nvSpPr>
      <xdr:spPr>
        <a:xfrm>
          <a:off x="13887450" y="135438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46264</xdr:rowOff>
    </xdr:from>
    <xdr:to>
      <xdr:col>85</xdr:col>
      <xdr:colOff>127000</xdr:colOff>
      <xdr:row>79</xdr:row>
      <xdr:rowOff>90351</xdr:rowOff>
    </xdr:to>
    <xdr:cxnSp macro="">
      <xdr:nvCxnSpPr>
        <xdr:cNvPr id="550" name="直線コネクタ 549">
          <a:extLst>
            <a:ext uri="{FF2B5EF4-FFF2-40B4-BE49-F238E27FC236}">
              <a16:creationId xmlns:a16="http://schemas.microsoft.com/office/drawing/2014/main" id="{30F87C88-F961-490B-AC8E-1C194B68FC6E}"/>
            </a:ext>
          </a:extLst>
        </xdr:cNvPr>
        <xdr:cNvCxnSpPr/>
      </xdr:nvCxnSpPr>
      <xdr:spPr>
        <a:xfrm>
          <a:off x="13942060" y="13592719"/>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551" name="楕円 550">
          <a:extLst>
            <a:ext uri="{FF2B5EF4-FFF2-40B4-BE49-F238E27FC236}">
              <a16:creationId xmlns:a16="http://schemas.microsoft.com/office/drawing/2014/main" id="{D5669519-0B02-43A3-95B5-24D37EA8DA7A}"/>
            </a:ext>
          </a:extLst>
        </xdr:cNvPr>
        <xdr:cNvSpPr/>
      </xdr:nvSpPr>
      <xdr:spPr>
        <a:xfrm>
          <a:off x="13089890" y="134961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46264</xdr:rowOff>
    </xdr:to>
    <xdr:cxnSp macro="">
      <xdr:nvCxnSpPr>
        <xdr:cNvPr id="552" name="直線コネクタ 551">
          <a:extLst>
            <a:ext uri="{FF2B5EF4-FFF2-40B4-BE49-F238E27FC236}">
              <a16:creationId xmlns:a16="http://schemas.microsoft.com/office/drawing/2014/main" id="{CC17E6EE-23CC-4AB9-AE2C-757BF60FC3F8}"/>
            </a:ext>
          </a:extLst>
        </xdr:cNvPr>
        <xdr:cNvCxnSpPr/>
      </xdr:nvCxnSpPr>
      <xdr:spPr>
        <a:xfrm>
          <a:off x="13144500" y="13545094"/>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553" name="楕円 552">
          <a:extLst>
            <a:ext uri="{FF2B5EF4-FFF2-40B4-BE49-F238E27FC236}">
              <a16:creationId xmlns:a16="http://schemas.microsoft.com/office/drawing/2014/main" id="{38F9D1B3-7594-4AD5-9243-4D98D95E12B1}"/>
            </a:ext>
          </a:extLst>
        </xdr:cNvPr>
        <xdr:cNvSpPr/>
      </xdr:nvSpPr>
      <xdr:spPr>
        <a:xfrm>
          <a:off x="12303760" y="134502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79</xdr:row>
      <xdr:rowOff>544</xdr:rowOff>
    </xdr:to>
    <xdr:cxnSp macro="">
      <xdr:nvCxnSpPr>
        <xdr:cNvPr id="554" name="直線コネクタ 553">
          <a:extLst>
            <a:ext uri="{FF2B5EF4-FFF2-40B4-BE49-F238E27FC236}">
              <a16:creationId xmlns:a16="http://schemas.microsoft.com/office/drawing/2014/main" id="{9AFDD486-7C19-46EB-B076-A58E0E7256E8}"/>
            </a:ext>
          </a:extLst>
        </xdr:cNvPr>
        <xdr:cNvCxnSpPr/>
      </xdr:nvCxnSpPr>
      <xdr:spPr>
        <a:xfrm>
          <a:off x="12346940" y="1350481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55" name="n_1aveValue【消防施設】&#10;有形固定資産減価償却率">
          <a:extLst>
            <a:ext uri="{FF2B5EF4-FFF2-40B4-BE49-F238E27FC236}">
              <a16:creationId xmlns:a16="http://schemas.microsoft.com/office/drawing/2014/main" id="{324AE800-D83B-4B57-9524-DB087DBBE397}"/>
            </a:ext>
          </a:extLst>
        </xdr:cNvPr>
        <xdr:cNvSpPr txBox="1"/>
      </xdr:nvSpPr>
      <xdr:spPr>
        <a:xfrm>
          <a:off x="1373823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556" name="n_2aveValue【消防施設】&#10;有形固定資産減価償却率">
          <a:extLst>
            <a:ext uri="{FF2B5EF4-FFF2-40B4-BE49-F238E27FC236}">
              <a16:creationId xmlns:a16="http://schemas.microsoft.com/office/drawing/2014/main" id="{38A952FB-065F-4186-9D81-7480CAAAD5EF}"/>
            </a:ext>
          </a:extLst>
        </xdr:cNvPr>
        <xdr:cNvSpPr txBox="1"/>
      </xdr:nvSpPr>
      <xdr:spPr>
        <a:xfrm>
          <a:off x="12957184" y="1418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557" name="n_3aveValue【消防施設】&#10;有形固定資産減価償却率">
          <a:extLst>
            <a:ext uri="{FF2B5EF4-FFF2-40B4-BE49-F238E27FC236}">
              <a16:creationId xmlns:a16="http://schemas.microsoft.com/office/drawing/2014/main" id="{C20C784D-C8ED-4C15-80D3-01FFCAA0ABAF}"/>
            </a:ext>
          </a:extLst>
        </xdr:cNvPr>
        <xdr:cNvSpPr txBox="1"/>
      </xdr:nvSpPr>
      <xdr:spPr>
        <a:xfrm>
          <a:off x="1217105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558" name="n_4aveValue【消防施設】&#10;有形固定資産減価償却率">
          <a:extLst>
            <a:ext uri="{FF2B5EF4-FFF2-40B4-BE49-F238E27FC236}">
              <a16:creationId xmlns:a16="http://schemas.microsoft.com/office/drawing/2014/main" id="{DB09E753-7BF1-4E3A-96BA-573919C8D5A6}"/>
            </a:ext>
          </a:extLst>
        </xdr:cNvPr>
        <xdr:cNvSpPr txBox="1"/>
      </xdr:nvSpPr>
      <xdr:spPr>
        <a:xfrm>
          <a:off x="113544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559" name="n_1mainValue【消防施設】&#10;有形固定資産減価償却率">
          <a:extLst>
            <a:ext uri="{FF2B5EF4-FFF2-40B4-BE49-F238E27FC236}">
              <a16:creationId xmlns:a16="http://schemas.microsoft.com/office/drawing/2014/main" id="{2291D39E-08D2-47C5-8485-4C14793246B8}"/>
            </a:ext>
          </a:extLst>
        </xdr:cNvPr>
        <xdr:cNvSpPr txBox="1"/>
      </xdr:nvSpPr>
      <xdr:spPr>
        <a:xfrm>
          <a:off x="1373823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560" name="n_2mainValue【消防施設】&#10;有形固定資産減価償却率">
          <a:extLst>
            <a:ext uri="{FF2B5EF4-FFF2-40B4-BE49-F238E27FC236}">
              <a16:creationId xmlns:a16="http://schemas.microsoft.com/office/drawing/2014/main" id="{A6998A92-2E45-40C6-956A-A82D0731531D}"/>
            </a:ext>
          </a:extLst>
        </xdr:cNvPr>
        <xdr:cNvSpPr txBox="1"/>
      </xdr:nvSpPr>
      <xdr:spPr>
        <a:xfrm>
          <a:off x="12957184" y="1326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561" name="n_3mainValue【消防施設】&#10;有形固定資産減価償却率">
          <a:extLst>
            <a:ext uri="{FF2B5EF4-FFF2-40B4-BE49-F238E27FC236}">
              <a16:creationId xmlns:a16="http://schemas.microsoft.com/office/drawing/2014/main" id="{F7BB65B7-FBA4-426B-9B54-63B7873BE592}"/>
            </a:ext>
          </a:extLst>
        </xdr:cNvPr>
        <xdr:cNvSpPr txBox="1"/>
      </xdr:nvSpPr>
      <xdr:spPr>
        <a:xfrm>
          <a:off x="12171054"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EFE8108F-DB97-4E01-B054-6B9AEF996C7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F28E8116-7AFE-4FD1-B01F-44EE917FD5A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360AB288-1404-4FDD-A0C5-F2B16B3BB3D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F942E439-C897-4BF8-8EE4-C1A37AD5201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8A6C8E51-EC09-4D15-A9DE-3F982FFF50F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2A7CE20F-6CBE-4471-94B4-0316FBFCD5D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922C6C7D-7E96-46B6-937F-1DEAB46D23E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5E63A56A-12EF-44E2-BD8D-AEABC9BE17D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7A879DAB-EB25-4B3C-9355-5A24AA7ACCB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255A546C-7CA7-4334-B795-76D7E65391F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2" name="直線コネクタ 571">
          <a:extLst>
            <a:ext uri="{FF2B5EF4-FFF2-40B4-BE49-F238E27FC236}">
              <a16:creationId xmlns:a16="http://schemas.microsoft.com/office/drawing/2014/main" id="{59A85C7C-AC65-41E8-B43E-BD7E3CA84FE4}"/>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DED4C04D-59BE-4BA3-BD6F-6C863B7AEDFC}"/>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4" name="直線コネクタ 573">
          <a:extLst>
            <a:ext uri="{FF2B5EF4-FFF2-40B4-BE49-F238E27FC236}">
              <a16:creationId xmlns:a16="http://schemas.microsoft.com/office/drawing/2014/main" id="{F204F97B-EEF2-4F51-9DDC-8325CA88FA79}"/>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5" name="テキスト ボックス 574">
          <a:extLst>
            <a:ext uri="{FF2B5EF4-FFF2-40B4-BE49-F238E27FC236}">
              <a16:creationId xmlns:a16="http://schemas.microsoft.com/office/drawing/2014/main" id="{5443806E-FF18-4E72-8F93-C3F9E3DC21C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6" name="直線コネクタ 575">
          <a:extLst>
            <a:ext uri="{FF2B5EF4-FFF2-40B4-BE49-F238E27FC236}">
              <a16:creationId xmlns:a16="http://schemas.microsoft.com/office/drawing/2014/main" id="{65D6E2FB-00D7-46CF-BB48-DA90199B8A99}"/>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7" name="テキスト ボックス 576">
          <a:extLst>
            <a:ext uri="{FF2B5EF4-FFF2-40B4-BE49-F238E27FC236}">
              <a16:creationId xmlns:a16="http://schemas.microsoft.com/office/drawing/2014/main" id="{7D88C4ED-69CF-462C-8316-2798408E76CD}"/>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8" name="直線コネクタ 577">
          <a:extLst>
            <a:ext uri="{FF2B5EF4-FFF2-40B4-BE49-F238E27FC236}">
              <a16:creationId xmlns:a16="http://schemas.microsoft.com/office/drawing/2014/main" id="{2277255C-EE7B-4DC1-A522-C584DDBE25B3}"/>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9" name="テキスト ボックス 578">
          <a:extLst>
            <a:ext uri="{FF2B5EF4-FFF2-40B4-BE49-F238E27FC236}">
              <a16:creationId xmlns:a16="http://schemas.microsoft.com/office/drawing/2014/main" id="{EB49817F-4EBC-47D6-AB14-18AC08C4FDF9}"/>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0" name="直線コネクタ 579">
          <a:extLst>
            <a:ext uri="{FF2B5EF4-FFF2-40B4-BE49-F238E27FC236}">
              <a16:creationId xmlns:a16="http://schemas.microsoft.com/office/drawing/2014/main" id="{57B5B390-1E39-40D2-A7C4-2A18D96D1E1F}"/>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1" name="テキスト ボックス 580">
          <a:extLst>
            <a:ext uri="{FF2B5EF4-FFF2-40B4-BE49-F238E27FC236}">
              <a16:creationId xmlns:a16="http://schemas.microsoft.com/office/drawing/2014/main" id="{77E56F44-22FD-4DB9-BCF9-C649D01A9BD0}"/>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2" name="直線コネクタ 581">
          <a:extLst>
            <a:ext uri="{FF2B5EF4-FFF2-40B4-BE49-F238E27FC236}">
              <a16:creationId xmlns:a16="http://schemas.microsoft.com/office/drawing/2014/main" id="{52472872-0046-4D5C-A89B-7ABBF0BE25C5}"/>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5F3B19AA-530F-4038-AE5B-1C28C0A1AF75}"/>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4FBEBBA7-DA83-4537-A1AC-41503B7D221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30C5B696-FCA5-4993-98D9-941F59141BD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84820725-CA2E-4DBC-957A-B002B8E0DF8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87" name="直線コネクタ 586">
          <a:extLst>
            <a:ext uri="{FF2B5EF4-FFF2-40B4-BE49-F238E27FC236}">
              <a16:creationId xmlns:a16="http://schemas.microsoft.com/office/drawing/2014/main" id="{1E90FE01-7ECF-4BE6-8EAD-317BE7B5F860}"/>
            </a:ext>
          </a:extLst>
        </xdr:cNvPr>
        <xdr:cNvCxnSpPr/>
      </xdr:nvCxnSpPr>
      <xdr:spPr>
        <a:xfrm flipV="1">
          <a:off x="19947254" y="13332278"/>
          <a:ext cx="0" cy="156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88" name="【消防施設】&#10;一人当たり面積最小値テキスト">
          <a:extLst>
            <a:ext uri="{FF2B5EF4-FFF2-40B4-BE49-F238E27FC236}">
              <a16:creationId xmlns:a16="http://schemas.microsoft.com/office/drawing/2014/main" id="{21A0953C-F14C-44A7-8461-FD4036D979E4}"/>
            </a:ext>
          </a:extLst>
        </xdr:cNvPr>
        <xdr:cNvSpPr txBox="1"/>
      </xdr:nvSpPr>
      <xdr:spPr>
        <a:xfrm>
          <a:off x="19985990"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89" name="直線コネクタ 588">
          <a:extLst>
            <a:ext uri="{FF2B5EF4-FFF2-40B4-BE49-F238E27FC236}">
              <a16:creationId xmlns:a16="http://schemas.microsoft.com/office/drawing/2014/main" id="{B9CCB1BE-5731-4833-B800-1B801A590803}"/>
            </a:ext>
          </a:extLst>
        </xdr:cNvPr>
        <xdr:cNvCxnSpPr/>
      </xdr:nvCxnSpPr>
      <xdr:spPr>
        <a:xfrm>
          <a:off x="19885660" y="14897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90" name="【消防施設】&#10;一人当たり面積最大値テキスト">
          <a:extLst>
            <a:ext uri="{FF2B5EF4-FFF2-40B4-BE49-F238E27FC236}">
              <a16:creationId xmlns:a16="http://schemas.microsoft.com/office/drawing/2014/main" id="{BCAC1D09-6CE0-43C5-981D-F62EFDDB2DF4}"/>
            </a:ext>
          </a:extLst>
        </xdr:cNvPr>
        <xdr:cNvSpPr txBox="1"/>
      </xdr:nvSpPr>
      <xdr:spPr>
        <a:xfrm>
          <a:off x="19985990" y="131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91" name="直線コネクタ 590">
          <a:extLst>
            <a:ext uri="{FF2B5EF4-FFF2-40B4-BE49-F238E27FC236}">
              <a16:creationId xmlns:a16="http://schemas.microsoft.com/office/drawing/2014/main" id="{1749C750-938D-460B-8BAD-CF6E5976E156}"/>
            </a:ext>
          </a:extLst>
        </xdr:cNvPr>
        <xdr:cNvCxnSpPr/>
      </xdr:nvCxnSpPr>
      <xdr:spPr>
        <a:xfrm>
          <a:off x="19885660" y="13332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92" name="【消防施設】&#10;一人当たり面積平均値テキスト">
          <a:extLst>
            <a:ext uri="{FF2B5EF4-FFF2-40B4-BE49-F238E27FC236}">
              <a16:creationId xmlns:a16="http://schemas.microsoft.com/office/drawing/2014/main" id="{89246393-F13C-4EE2-820A-1F358C643A42}"/>
            </a:ext>
          </a:extLst>
        </xdr:cNvPr>
        <xdr:cNvSpPr txBox="1"/>
      </xdr:nvSpPr>
      <xdr:spPr>
        <a:xfrm>
          <a:off x="19985990" y="141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93" name="フローチャート: 判断 592">
          <a:extLst>
            <a:ext uri="{FF2B5EF4-FFF2-40B4-BE49-F238E27FC236}">
              <a16:creationId xmlns:a16="http://schemas.microsoft.com/office/drawing/2014/main" id="{F87A8683-CF56-4509-93F5-03EA9A13A29B}"/>
            </a:ext>
          </a:extLst>
        </xdr:cNvPr>
        <xdr:cNvSpPr/>
      </xdr:nvSpPr>
      <xdr:spPr>
        <a:xfrm>
          <a:off x="1990471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94" name="フローチャート: 判断 593">
          <a:extLst>
            <a:ext uri="{FF2B5EF4-FFF2-40B4-BE49-F238E27FC236}">
              <a16:creationId xmlns:a16="http://schemas.microsoft.com/office/drawing/2014/main" id="{8052BF33-4DD2-45E2-8535-14BE5A21B506}"/>
            </a:ext>
          </a:extLst>
        </xdr:cNvPr>
        <xdr:cNvSpPr/>
      </xdr:nvSpPr>
      <xdr:spPr>
        <a:xfrm>
          <a:off x="19161760" y="14312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95" name="フローチャート: 判断 594">
          <a:extLst>
            <a:ext uri="{FF2B5EF4-FFF2-40B4-BE49-F238E27FC236}">
              <a16:creationId xmlns:a16="http://schemas.microsoft.com/office/drawing/2014/main" id="{0CBD8F49-653A-4832-8629-6212C018213C}"/>
            </a:ext>
          </a:extLst>
        </xdr:cNvPr>
        <xdr:cNvSpPr/>
      </xdr:nvSpPr>
      <xdr:spPr>
        <a:xfrm>
          <a:off x="18345150" y="1425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96" name="フローチャート: 判断 595">
          <a:extLst>
            <a:ext uri="{FF2B5EF4-FFF2-40B4-BE49-F238E27FC236}">
              <a16:creationId xmlns:a16="http://schemas.microsoft.com/office/drawing/2014/main" id="{C0EF5F39-7A9F-427A-B968-BF87B5507F81}"/>
            </a:ext>
          </a:extLst>
        </xdr:cNvPr>
        <xdr:cNvSpPr/>
      </xdr:nvSpPr>
      <xdr:spPr>
        <a:xfrm>
          <a:off x="17547590" y="143243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97" name="フローチャート: 判断 596">
          <a:extLst>
            <a:ext uri="{FF2B5EF4-FFF2-40B4-BE49-F238E27FC236}">
              <a16:creationId xmlns:a16="http://schemas.microsoft.com/office/drawing/2014/main" id="{66A32006-FDF4-4511-B8C1-773FB85E5D28}"/>
            </a:ext>
          </a:extLst>
        </xdr:cNvPr>
        <xdr:cNvSpPr/>
      </xdr:nvSpPr>
      <xdr:spPr>
        <a:xfrm>
          <a:off x="16761460" y="143232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3F8B4C49-0F60-4218-8756-0539EFE1D23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F4332E7D-D02A-46C9-BB40-8762EA14D5E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CEC1E98-35F4-40C8-B392-3907136B602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3A4D0CE3-470A-49EB-8376-BBF9BDAFEB4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5A9F1904-B652-4A60-B740-43BB205F61D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54248</xdr:rowOff>
    </xdr:from>
    <xdr:to>
      <xdr:col>116</xdr:col>
      <xdr:colOff>114300</xdr:colOff>
      <xdr:row>85</xdr:row>
      <xdr:rowOff>155848</xdr:rowOff>
    </xdr:to>
    <xdr:sp macro="" textlink="">
      <xdr:nvSpPr>
        <xdr:cNvPr id="603" name="楕円 602">
          <a:extLst>
            <a:ext uri="{FF2B5EF4-FFF2-40B4-BE49-F238E27FC236}">
              <a16:creationId xmlns:a16="http://schemas.microsoft.com/office/drawing/2014/main" id="{C023AFCE-69F0-4FF5-BEAA-8914B8EDF6B9}"/>
            </a:ext>
          </a:extLst>
        </xdr:cNvPr>
        <xdr:cNvSpPr/>
      </xdr:nvSpPr>
      <xdr:spPr>
        <a:xfrm>
          <a:off x="19904710" y="146313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32675</xdr:rowOff>
    </xdr:from>
    <xdr:ext cx="469744" cy="259045"/>
    <xdr:sp macro="" textlink="">
      <xdr:nvSpPr>
        <xdr:cNvPr id="604" name="【消防施設】&#10;一人当たり面積該当値テキスト">
          <a:extLst>
            <a:ext uri="{FF2B5EF4-FFF2-40B4-BE49-F238E27FC236}">
              <a16:creationId xmlns:a16="http://schemas.microsoft.com/office/drawing/2014/main" id="{38E3BFC3-9486-460D-8489-4908DD2908AC}"/>
            </a:ext>
          </a:extLst>
        </xdr:cNvPr>
        <xdr:cNvSpPr txBox="1"/>
      </xdr:nvSpPr>
      <xdr:spPr>
        <a:xfrm>
          <a:off x="19985990" y="146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05" name="楕円 604">
          <a:extLst>
            <a:ext uri="{FF2B5EF4-FFF2-40B4-BE49-F238E27FC236}">
              <a16:creationId xmlns:a16="http://schemas.microsoft.com/office/drawing/2014/main" id="{9BF3284D-B880-4679-BF8C-7D8C59331DEB}"/>
            </a:ext>
          </a:extLst>
        </xdr:cNvPr>
        <xdr:cNvSpPr/>
      </xdr:nvSpPr>
      <xdr:spPr>
        <a:xfrm>
          <a:off x="19161760" y="14630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105048</xdr:rowOff>
    </xdr:from>
    <xdr:to>
      <xdr:col>116</xdr:col>
      <xdr:colOff>63500</xdr:colOff>
      <xdr:row>85</xdr:row>
      <xdr:rowOff>111579</xdr:rowOff>
    </xdr:to>
    <xdr:cxnSp macro="">
      <xdr:nvCxnSpPr>
        <xdr:cNvPr id="606" name="直線コネクタ 605">
          <a:extLst>
            <a:ext uri="{FF2B5EF4-FFF2-40B4-BE49-F238E27FC236}">
              <a16:creationId xmlns:a16="http://schemas.microsoft.com/office/drawing/2014/main" id="{697CA8FC-AFB6-4A4A-BDBA-240DB7CE6C42}"/>
            </a:ext>
          </a:extLst>
        </xdr:cNvPr>
        <xdr:cNvCxnSpPr/>
      </xdr:nvCxnSpPr>
      <xdr:spPr>
        <a:xfrm flipV="1">
          <a:off x="19204940" y="14676393"/>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07" name="楕円 606">
          <a:extLst>
            <a:ext uri="{FF2B5EF4-FFF2-40B4-BE49-F238E27FC236}">
              <a16:creationId xmlns:a16="http://schemas.microsoft.com/office/drawing/2014/main" id="{45157F1B-7EA0-42EA-875A-EE506DE4F130}"/>
            </a:ext>
          </a:extLst>
        </xdr:cNvPr>
        <xdr:cNvSpPr/>
      </xdr:nvSpPr>
      <xdr:spPr>
        <a:xfrm>
          <a:off x="18345150" y="14638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118111</xdr:rowOff>
    </xdr:to>
    <xdr:cxnSp macro="">
      <xdr:nvCxnSpPr>
        <xdr:cNvPr id="608" name="直線コネクタ 607">
          <a:extLst>
            <a:ext uri="{FF2B5EF4-FFF2-40B4-BE49-F238E27FC236}">
              <a16:creationId xmlns:a16="http://schemas.microsoft.com/office/drawing/2014/main" id="{827E1A6B-6BD8-4728-B4EF-A3D379A32CF6}"/>
            </a:ext>
          </a:extLst>
        </xdr:cNvPr>
        <xdr:cNvCxnSpPr/>
      </xdr:nvCxnSpPr>
      <xdr:spPr>
        <a:xfrm flipV="1">
          <a:off x="18399760" y="14684829"/>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70576</xdr:rowOff>
    </xdr:from>
    <xdr:to>
      <xdr:col>102</xdr:col>
      <xdr:colOff>165100</xdr:colOff>
      <xdr:row>86</xdr:row>
      <xdr:rowOff>726</xdr:rowOff>
    </xdr:to>
    <xdr:sp macro="" textlink="">
      <xdr:nvSpPr>
        <xdr:cNvPr id="609" name="楕円 608">
          <a:extLst>
            <a:ext uri="{FF2B5EF4-FFF2-40B4-BE49-F238E27FC236}">
              <a16:creationId xmlns:a16="http://schemas.microsoft.com/office/drawing/2014/main" id="{1991ADF9-7102-4B82-A827-F78C42255A22}"/>
            </a:ext>
          </a:extLst>
        </xdr:cNvPr>
        <xdr:cNvSpPr/>
      </xdr:nvSpPr>
      <xdr:spPr>
        <a:xfrm>
          <a:off x="17547590" y="146419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121376</xdr:rowOff>
    </xdr:to>
    <xdr:cxnSp macro="">
      <xdr:nvCxnSpPr>
        <xdr:cNvPr id="610" name="直線コネクタ 609">
          <a:extLst>
            <a:ext uri="{FF2B5EF4-FFF2-40B4-BE49-F238E27FC236}">
              <a16:creationId xmlns:a16="http://schemas.microsoft.com/office/drawing/2014/main" id="{16503A6A-62FF-46FF-A2AF-4F48BAB1DEFF}"/>
            </a:ext>
          </a:extLst>
        </xdr:cNvPr>
        <xdr:cNvCxnSpPr/>
      </xdr:nvCxnSpPr>
      <xdr:spPr>
        <a:xfrm flipV="1">
          <a:off x="17602200" y="1469326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11" name="n_1aveValue【消防施設】&#10;一人当たり面積">
          <a:extLst>
            <a:ext uri="{FF2B5EF4-FFF2-40B4-BE49-F238E27FC236}">
              <a16:creationId xmlns:a16="http://schemas.microsoft.com/office/drawing/2014/main" id="{816BEB01-344B-4BDC-AF68-A1515BFF0132}"/>
            </a:ext>
          </a:extLst>
        </xdr:cNvPr>
        <xdr:cNvSpPr txBox="1"/>
      </xdr:nvSpPr>
      <xdr:spPr>
        <a:xfrm>
          <a:off x="18982132" y="140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612" name="n_2aveValue【消防施設】&#10;一人当たり面積">
          <a:extLst>
            <a:ext uri="{FF2B5EF4-FFF2-40B4-BE49-F238E27FC236}">
              <a16:creationId xmlns:a16="http://schemas.microsoft.com/office/drawing/2014/main" id="{9F5D72CC-FCDF-442D-BF57-D363174FB543}"/>
            </a:ext>
          </a:extLst>
        </xdr:cNvPr>
        <xdr:cNvSpPr txBox="1"/>
      </xdr:nvSpPr>
      <xdr:spPr>
        <a:xfrm>
          <a:off x="18182032"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13" name="n_3aveValue【消防施設】&#10;一人当たり面積">
          <a:extLst>
            <a:ext uri="{FF2B5EF4-FFF2-40B4-BE49-F238E27FC236}">
              <a16:creationId xmlns:a16="http://schemas.microsoft.com/office/drawing/2014/main" id="{AB75A8DF-91FF-4EAF-87A1-B21BA9CEFBC8}"/>
            </a:ext>
          </a:extLst>
        </xdr:cNvPr>
        <xdr:cNvSpPr txBox="1"/>
      </xdr:nvSpPr>
      <xdr:spPr>
        <a:xfrm>
          <a:off x="1738447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614" name="n_4aveValue【消防施設】&#10;一人当たり面積">
          <a:extLst>
            <a:ext uri="{FF2B5EF4-FFF2-40B4-BE49-F238E27FC236}">
              <a16:creationId xmlns:a16="http://schemas.microsoft.com/office/drawing/2014/main" id="{1F9ABE48-B774-451F-8021-C9266062110D}"/>
            </a:ext>
          </a:extLst>
        </xdr:cNvPr>
        <xdr:cNvSpPr txBox="1"/>
      </xdr:nvSpPr>
      <xdr:spPr>
        <a:xfrm>
          <a:off x="16588817"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15" name="n_1mainValue【消防施設】&#10;一人当たり面積">
          <a:extLst>
            <a:ext uri="{FF2B5EF4-FFF2-40B4-BE49-F238E27FC236}">
              <a16:creationId xmlns:a16="http://schemas.microsoft.com/office/drawing/2014/main" id="{7AEDD627-8E65-4FB3-A0C1-B49B675B1994}"/>
            </a:ext>
          </a:extLst>
        </xdr:cNvPr>
        <xdr:cNvSpPr txBox="1"/>
      </xdr:nvSpPr>
      <xdr:spPr>
        <a:xfrm>
          <a:off x="18982132"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16" name="n_2mainValue【消防施設】&#10;一人当たり面積">
          <a:extLst>
            <a:ext uri="{FF2B5EF4-FFF2-40B4-BE49-F238E27FC236}">
              <a16:creationId xmlns:a16="http://schemas.microsoft.com/office/drawing/2014/main" id="{80BC4EAA-AE0B-42AE-9E5C-C76B13C3EFD3}"/>
            </a:ext>
          </a:extLst>
        </xdr:cNvPr>
        <xdr:cNvSpPr txBox="1"/>
      </xdr:nvSpPr>
      <xdr:spPr>
        <a:xfrm>
          <a:off x="1818203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163303</xdr:rowOff>
    </xdr:from>
    <xdr:ext cx="469744" cy="259045"/>
    <xdr:sp macro="" textlink="">
      <xdr:nvSpPr>
        <xdr:cNvPr id="617" name="n_3mainValue【消防施設】&#10;一人当たり面積">
          <a:extLst>
            <a:ext uri="{FF2B5EF4-FFF2-40B4-BE49-F238E27FC236}">
              <a16:creationId xmlns:a16="http://schemas.microsoft.com/office/drawing/2014/main" id="{0295F275-9A88-44FA-A04C-12AD54A43508}"/>
            </a:ext>
          </a:extLst>
        </xdr:cNvPr>
        <xdr:cNvSpPr txBox="1"/>
      </xdr:nvSpPr>
      <xdr:spPr>
        <a:xfrm>
          <a:off x="17384472" y="147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8C9F5DAF-809F-4EF5-9FFF-427AADD656A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CF001A66-DAE8-43C3-A559-3CEE0453947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BBACA4BD-E922-4B87-BCD0-3B49ECD83C1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ECEE4074-0EAC-4DE3-AA72-F72299DFC17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24C8162A-6D34-4D73-ACF3-F3331DA9E37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2BFCDA57-ECDC-4774-8A88-55015172ECC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5FC97B74-FEF6-47BE-A4BB-1AB7A9E811F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A098ABD1-FEDF-47CD-8B15-EEDB177572B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BB53572C-1BE1-49C8-892D-1AC401DAECA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A57A4D7C-C6AA-48C8-A7DC-7DFD60A1E31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4C4DDD0B-4DE9-4B93-881F-4B44556C918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A92F63C3-4AD6-4527-B7BB-0EA1890D075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D0AE54D0-BA2C-4947-8BED-F19CD6309C9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A125973D-C851-47C6-8E63-F1DD335BCE5D}"/>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27252257-9936-4069-8699-2BC4DA6B40F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00289167-1A83-4DE8-9C46-71D1D09A077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0A89D90B-960A-497D-9858-F0CB57A619B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5B3D0D28-01F7-4BF0-BF91-02B259B4C6D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BCC257BB-F61D-4DE2-892A-8FBF9056037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94614797-3A28-4EB1-A75F-8EADF9BEFEA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A88BCD86-7EA9-4B1E-B7E1-DFB6D06F806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229F6ABC-ED0F-4702-AF2A-4D69C77E17A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a:extLst>
            <a:ext uri="{FF2B5EF4-FFF2-40B4-BE49-F238E27FC236}">
              <a16:creationId xmlns:a16="http://schemas.microsoft.com/office/drawing/2014/main" id="{60F3EA92-790A-457B-8419-B24B47302B7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33036983-97E4-4C07-B47C-C824AE039BC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a:extLst>
            <a:ext uri="{FF2B5EF4-FFF2-40B4-BE49-F238E27FC236}">
              <a16:creationId xmlns:a16="http://schemas.microsoft.com/office/drawing/2014/main" id="{1F138AC7-755E-45AF-B088-1FB321BB410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643" name="直線コネクタ 642">
          <a:extLst>
            <a:ext uri="{FF2B5EF4-FFF2-40B4-BE49-F238E27FC236}">
              <a16:creationId xmlns:a16="http://schemas.microsoft.com/office/drawing/2014/main" id="{D8E990A2-9ACD-4209-A189-2A669D1E3D1E}"/>
            </a:ext>
          </a:extLst>
        </xdr:cNvPr>
        <xdr:cNvCxnSpPr/>
      </xdr:nvCxnSpPr>
      <xdr:spPr>
        <a:xfrm flipV="1">
          <a:off x="14703424" y="17258756"/>
          <a:ext cx="0" cy="145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44" name="【庁舎】&#10;有形固定資産減価償却率最小値テキスト">
          <a:extLst>
            <a:ext uri="{FF2B5EF4-FFF2-40B4-BE49-F238E27FC236}">
              <a16:creationId xmlns:a16="http://schemas.microsoft.com/office/drawing/2014/main" id="{A598E4E0-9CBC-4A3F-A15B-682B04ABA172}"/>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5" name="直線コネクタ 644">
          <a:extLst>
            <a:ext uri="{FF2B5EF4-FFF2-40B4-BE49-F238E27FC236}">
              <a16:creationId xmlns:a16="http://schemas.microsoft.com/office/drawing/2014/main" id="{8303313D-FB3E-4217-A92D-359D5F0EF80E}"/>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46" name="【庁舎】&#10;有形固定資産減価償却率最大値テキスト">
          <a:extLst>
            <a:ext uri="{FF2B5EF4-FFF2-40B4-BE49-F238E27FC236}">
              <a16:creationId xmlns:a16="http://schemas.microsoft.com/office/drawing/2014/main" id="{A744E51F-E499-4C6A-9E05-D3FBBFB3CFB7}"/>
            </a:ext>
          </a:extLst>
        </xdr:cNvPr>
        <xdr:cNvSpPr txBox="1"/>
      </xdr:nvSpPr>
      <xdr:spPr>
        <a:xfrm>
          <a:off x="14742160" y="1703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47" name="直線コネクタ 646">
          <a:extLst>
            <a:ext uri="{FF2B5EF4-FFF2-40B4-BE49-F238E27FC236}">
              <a16:creationId xmlns:a16="http://schemas.microsoft.com/office/drawing/2014/main" id="{992EC42D-D990-4BD7-A627-C3F07578C41D}"/>
            </a:ext>
          </a:extLst>
        </xdr:cNvPr>
        <xdr:cNvCxnSpPr/>
      </xdr:nvCxnSpPr>
      <xdr:spPr>
        <a:xfrm>
          <a:off x="14611350" y="17258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648" name="【庁舎】&#10;有形固定資産減価償却率平均値テキスト">
          <a:extLst>
            <a:ext uri="{FF2B5EF4-FFF2-40B4-BE49-F238E27FC236}">
              <a16:creationId xmlns:a16="http://schemas.microsoft.com/office/drawing/2014/main" id="{062A82A2-19B3-415C-9A96-D78590E96392}"/>
            </a:ext>
          </a:extLst>
        </xdr:cNvPr>
        <xdr:cNvSpPr txBox="1"/>
      </xdr:nvSpPr>
      <xdr:spPr>
        <a:xfrm>
          <a:off x="1474216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649" name="フローチャート: 判断 648">
          <a:extLst>
            <a:ext uri="{FF2B5EF4-FFF2-40B4-BE49-F238E27FC236}">
              <a16:creationId xmlns:a16="http://schemas.microsoft.com/office/drawing/2014/main" id="{61BCB3BA-FB12-4DE7-885C-B35D7B60D0B1}"/>
            </a:ext>
          </a:extLst>
        </xdr:cNvPr>
        <xdr:cNvSpPr/>
      </xdr:nvSpPr>
      <xdr:spPr>
        <a:xfrm>
          <a:off x="14649450" y="180624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650" name="フローチャート: 判断 649">
          <a:extLst>
            <a:ext uri="{FF2B5EF4-FFF2-40B4-BE49-F238E27FC236}">
              <a16:creationId xmlns:a16="http://schemas.microsoft.com/office/drawing/2014/main" id="{CEF615F4-A6F6-4CB1-AB32-094106C5AF81}"/>
            </a:ext>
          </a:extLst>
        </xdr:cNvPr>
        <xdr:cNvSpPr/>
      </xdr:nvSpPr>
      <xdr:spPr>
        <a:xfrm>
          <a:off x="13887450" y="1804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51" name="フローチャート: 判断 650">
          <a:extLst>
            <a:ext uri="{FF2B5EF4-FFF2-40B4-BE49-F238E27FC236}">
              <a16:creationId xmlns:a16="http://schemas.microsoft.com/office/drawing/2014/main" id="{F31B3E50-21B0-4418-BCB0-6B21BA6E58F9}"/>
            </a:ext>
          </a:extLst>
        </xdr:cNvPr>
        <xdr:cNvSpPr/>
      </xdr:nvSpPr>
      <xdr:spPr>
        <a:xfrm>
          <a:off x="13089890" y="1796777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2" name="フローチャート: 判断 651">
          <a:extLst>
            <a:ext uri="{FF2B5EF4-FFF2-40B4-BE49-F238E27FC236}">
              <a16:creationId xmlns:a16="http://schemas.microsoft.com/office/drawing/2014/main" id="{F69BAC56-5B51-4CF3-96A1-5A32AE778D6F}"/>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53" name="フローチャート: 判断 652">
          <a:extLst>
            <a:ext uri="{FF2B5EF4-FFF2-40B4-BE49-F238E27FC236}">
              <a16:creationId xmlns:a16="http://schemas.microsoft.com/office/drawing/2014/main" id="{172F0C00-06B9-4A93-866F-65DA93ECE328}"/>
            </a:ext>
          </a:extLst>
        </xdr:cNvPr>
        <xdr:cNvSpPr/>
      </xdr:nvSpPr>
      <xdr:spPr>
        <a:xfrm>
          <a:off x="11487150" y="180132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FB0F1125-85B3-4128-996D-BC0C4AA4CC9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33D4C16D-7CE5-471E-BE6A-735B3DDD86C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104A223F-B257-43F3-BC1E-A24C449F9ED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F7DA4A3-4A16-4DE4-87AF-50E5F3168FA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283DCCA4-C385-4626-AAF1-B425796F212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659" name="楕円 658">
          <a:extLst>
            <a:ext uri="{FF2B5EF4-FFF2-40B4-BE49-F238E27FC236}">
              <a16:creationId xmlns:a16="http://schemas.microsoft.com/office/drawing/2014/main" id="{140D2B19-6A60-462E-8238-9434127EFC74}"/>
            </a:ext>
          </a:extLst>
        </xdr:cNvPr>
        <xdr:cNvSpPr/>
      </xdr:nvSpPr>
      <xdr:spPr>
        <a:xfrm>
          <a:off x="14649450" y="1826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660" name="【庁舎】&#10;有形固定資産減価償却率該当値テキスト">
          <a:extLst>
            <a:ext uri="{FF2B5EF4-FFF2-40B4-BE49-F238E27FC236}">
              <a16:creationId xmlns:a16="http://schemas.microsoft.com/office/drawing/2014/main" id="{506D0419-AE66-444C-9A33-3F362331D2A8}"/>
            </a:ext>
          </a:extLst>
        </xdr:cNvPr>
        <xdr:cNvSpPr txBox="1"/>
      </xdr:nvSpPr>
      <xdr:spPr>
        <a:xfrm>
          <a:off x="1474216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661" name="楕円 660">
          <a:extLst>
            <a:ext uri="{FF2B5EF4-FFF2-40B4-BE49-F238E27FC236}">
              <a16:creationId xmlns:a16="http://schemas.microsoft.com/office/drawing/2014/main" id="{81E6A446-2EB8-45CB-8E2D-58FDD617913B}"/>
            </a:ext>
          </a:extLst>
        </xdr:cNvPr>
        <xdr:cNvSpPr/>
      </xdr:nvSpPr>
      <xdr:spPr>
        <a:xfrm>
          <a:off x="13887450" y="182665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106</xdr:row>
      <xdr:rowOff>148045</xdr:rowOff>
    </xdr:to>
    <xdr:cxnSp macro="">
      <xdr:nvCxnSpPr>
        <xdr:cNvPr id="662" name="直線コネクタ 661">
          <a:extLst>
            <a:ext uri="{FF2B5EF4-FFF2-40B4-BE49-F238E27FC236}">
              <a16:creationId xmlns:a16="http://schemas.microsoft.com/office/drawing/2014/main" id="{3D05477F-2DB5-4AF0-AAB5-CCEE7F25F926}"/>
            </a:ext>
          </a:extLst>
        </xdr:cNvPr>
        <xdr:cNvCxnSpPr/>
      </xdr:nvCxnSpPr>
      <xdr:spPr>
        <a:xfrm>
          <a:off x="13942060" y="18309771"/>
          <a:ext cx="762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63" name="楕円 662">
          <a:extLst>
            <a:ext uri="{FF2B5EF4-FFF2-40B4-BE49-F238E27FC236}">
              <a16:creationId xmlns:a16="http://schemas.microsoft.com/office/drawing/2014/main" id="{6B8E62E1-FDA3-48B5-89DE-08DA2B40635A}"/>
            </a:ext>
          </a:extLst>
        </xdr:cNvPr>
        <xdr:cNvSpPr/>
      </xdr:nvSpPr>
      <xdr:spPr>
        <a:xfrm>
          <a:off x="13089890" y="182295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139881</xdr:rowOff>
    </xdr:to>
    <xdr:cxnSp macro="">
      <xdr:nvCxnSpPr>
        <xdr:cNvPr id="664" name="直線コネクタ 663">
          <a:extLst>
            <a:ext uri="{FF2B5EF4-FFF2-40B4-BE49-F238E27FC236}">
              <a16:creationId xmlns:a16="http://schemas.microsoft.com/office/drawing/2014/main" id="{69EA6D0D-1353-472A-8FB2-1E6EF9865781}"/>
            </a:ext>
          </a:extLst>
        </xdr:cNvPr>
        <xdr:cNvCxnSpPr/>
      </xdr:nvCxnSpPr>
      <xdr:spPr>
        <a:xfrm>
          <a:off x="13144500" y="18282284"/>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665" name="楕円 664">
          <a:extLst>
            <a:ext uri="{FF2B5EF4-FFF2-40B4-BE49-F238E27FC236}">
              <a16:creationId xmlns:a16="http://schemas.microsoft.com/office/drawing/2014/main" id="{CD3F035B-F27B-434E-BBF2-43C6BA74BE9E}"/>
            </a:ext>
          </a:extLst>
        </xdr:cNvPr>
        <xdr:cNvSpPr/>
      </xdr:nvSpPr>
      <xdr:spPr>
        <a:xfrm>
          <a:off x="12303760" y="182412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120287</xdr:rowOff>
    </xdr:to>
    <xdr:cxnSp macro="">
      <xdr:nvCxnSpPr>
        <xdr:cNvPr id="666" name="直線コネクタ 665">
          <a:extLst>
            <a:ext uri="{FF2B5EF4-FFF2-40B4-BE49-F238E27FC236}">
              <a16:creationId xmlns:a16="http://schemas.microsoft.com/office/drawing/2014/main" id="{2E209A7C-A447-4778-8348-CDFD44EE7B56}"/>
            </a:ext>
          </a:extLst>
        </xdr:cNvPr>
        <xdr:cNvCxnSpPr/>
      </xdr:nvCxnSpPr>
      <xdr:spPr>
        <a:xfrm flipV="1">
          <a:off x="12346940" y="18282284"/>
          <a:ext cx="79756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667" name="楕円 666">
          <a:extLst>
            <a:ext uri="{FF2B5EF4-FFF2-40B4-BE49-F238E27FC236}">
              <a16:creationId xmlns:a16="http://schemas.microsoft.com/office/drawing/2014/main" id="{1CDE36E8-621C-4C9A-B6B3-D7B90E8EF76E}"/>
            </a:ext>
          </a:extLst>
        </xdr:cNvPr>
        <xdr:cNvSpPr/>
      </xdr:nvSpPr>
      <xdr:spPr>
        <a:xfrm>
          <a:off x="11487150" y="1822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120287</xdr:rowOff>
    </xdr:to>
    <xdr:cxnSp macro="">
      <xdr:nvCxnSpPr>
        <xdr:cNvPr id="668" name="直線コネクタ 667">
          <a:extLst>
            <a:ext uri="{FF2B5EF4-FFF2-40B4-BE49-F238E27FC236}">
              <a16:creationId xmlns:a16="http://schemas.microsoft.com/office/drawing/2014/main" id="{21D0529F-258A-4845-94B3-D20E97004AD5}"/>
            </a:ext>
          </a:extLst>
        </xdr:cNvPr>
        <xdr:cNvCxnSpPr/>
      </xdr:nvCxnSpPr>
      <xdr:spPr>
        <a:xfrm>
          <a:off x="11541760" y="18268951"/>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669" name="n_1aveValue【庁舎】&#10;有形固定資産減価償却率">
          <a:extLst>
            <a:ext uri="{FF2B5EF4-FFF2-40B4-BE49-F238E27FC236}">
              <a16:creationId xmlns:a16="http://schemas.microsoft.com/office/drawing/2014/main" id="{96295BCE-29F3-4046-946F-463EF7CAEA55}"/>
            </a:ext>
          </a:extLst>
        </xdr:cNvPr>
        <xdr:cNvSpPr txBox="1"/>
      </xdr:nvSpPr>
      <xdr:spPr>
        <a:xfrm>
          <a:off x="13738234" y="1782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70" name="n_2aveValue【庁舎】&#10;有形固定資産減価償却率">
          <a:extLst>
            <a:ext uri="{FF2B5EF4-FFF2-40B4-BE49-F238E27FC236}">
              <a16:creationId xmlns:a16="http://schemas.microsoft.com/office/drawing/2014/main" id="{BBABB4C6-EF66-4D3B-BFEB-BCADC70159EE}"/>
            </a:ext>
          </a:extLst>
        </xdr:cNvPr>
        <xdr:cNvSpPr txBox="1"/>
      </xdr:nvSpPr>
      <xdr:spPr>
        <a:xfrm>
          <a:off x="1295718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1" name="n_3aveValue【庁舎】&#10;有形固定資産減価償却率">
          <a:extLst>
            <a:ext uri="{FF2B5EF4-FFF2-40B4-BE49-F238E27FC236}">
              <a16:creationId xmlns:a16="http://schemas.microsoft.com/office/drawing/2014/main" id="{B09B5AE9-8700-49F8-A155-72207617A151}"/>
            </a:ext>
          </a:extLst>
        </xdr:cNvPr>
        <xdr:cNvSpPr txBox="1"/>
      </xdr:nvSpPr>
      <xdr:spPr>
        <a:xfrm>
          <a:off x="1217105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72" name="n_4aveValue【庁舎】&#10;有形固定資産減価償却率">
          <a:extLst>
            <a:ext uri="{FF2B5EF4-FFF2-40B4-BE49-F238E27FC236}">
              <a16:creationId xmlns:a16="http://schemas.microsoft.com/office/drawing/2014/main" id="{3D3B0E38-B702-435C-947F-6910CEDE0DA8}"/>
            </a:ext>
          </a:extLst>
        </xdr:cNvPr>
        <xdr:cNvSpPr txBox="1"/>
      </xdr:nvSpPr>
      <xdr:spPr>
        <a:xfrm>
          <a:off x="11354444" y="177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673" name="n_1mainValue【庁舎】&#10;有形固定資産減価償却率">
          <a:extLst>
            <a:ext uri="{FF2B5EF4-FFF2-40B4-BE49-F238E27FC236}">
              <a16:creationId xmlns:a16="http://schemas.microsoft.com/office/drawing/2014/main" id="{83D50408-6CD0-46EF-AB7E-57B7967D1647}"/>
            </a:ext>
          </a:extLst>
        </xdr:cNvPr>
        <xdr:cNvSpPr txBox="1"/>
      </xdr:nvSpPr>
      <xdr:spPr>
        <a:xfrm>
          <a:off x="13738234" y="183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674" name="n_2mainValue【庁舎】&#10;有形固定資産減価償却率">
          <a:extLst>
            <a:ext uri="{FF2B5EF4-FFF2-40B4-BE49-F238E27FC236}">
              <a16:creationId xmlns:a16="http://schemas.microsoft.com/office/drawing/2014/main" id="{BE3F27A3-BEA3-4C4D-88B9-F28BEDB43D3A}"/>
            </a:ext>
          </a:extLst>
        </xdr:cNvPr>
        <xdr:cNvSpPr txBox="1"/>
      </xdr:nvSpPr>
      <xdr:spPr>
        <a:xfrm>
          <a:off x="1295718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675" name="n_3mainValue【庁舎】&#10;有形固定資産減価償却率">
          <a:extLst>
            <a:ext uri="{FF2B5EF4-FFF2-40B4-BE49-F238E27FC236}">
              <a16:creationId xmlns:a16="http://schemas.microsoft.com/office/drawing/2014/main" id="{9FDEFAA2-F1D4-4E66-9FC3-DEC826620CE2}"/>
            </a:ext>
          </a:extLst>
        </xdr:cNvPr>
        <xdr:cNvSpPr txBox="1"/>
      </xdr:nvSpPr>
      <xdr:spPr>
        <a:xfrm>
          <a:off x="1217105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676" name="n_4mainValue【庁舎】&#10;有形固定資産減価償却率">
          <a:extLst>
            <a:ext uri="{FF2B5EF4-FFF2-40B4-BE49-F238E27FC236}">
              <a16:creationId xmlns:a16="http://schemas.microsoft.com/office/drawing/2014/main" id="{4C2A89D1-94A7-4C91-8DF5-E285248B2F9F}"/>
            </a:ext>
          </a:extLst>
        </xdr:cNvPr>
        <xdr:cNvSpPr txBox="1"/>
      </xdr:nvSpPr>
      <xdr:spPr>
        <a:xfrm>
          <a:off x="11354444"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2A133E84-F6BB-4697-9F98-3E681BB5425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D4BC7622-E41C-4F18-B8C0-E9FF673F2C7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1B921CB0-0F59-4482-B778-66A168CCF07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D128D871-72E0-430F-AB9B-0A9E3253B4F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141B18C7-A21E-4D98-ACCE-B11FE444D0A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2D5749B6-2FE5-4398-BA34-69486C61C0A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5189C0D0-715A-4BF9-A1B5-2B09EFAA59D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FFEFF062-8901-4737-8D0A-FCAC873E332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5C2FA142-8662-4703-A79F-BC25EA7D3B3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4C815734-E719-4770-8562-D29F8861747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a:extLst>
            <a:ext uri="{FF2B5EF4-FFF2-40B4-BE49-F238E27FC236}">
              <a16:creationId xmlns:a16="http://schemas.microsoft.com/office/drawing/2014/main" id="{3E4A06A8-6039-4E1E-A1BC-96FDDC843E5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a:extLst>
            <a:ext uri="{FF2B5EF4-FFF2-40B4-BE49-F238E27FC236}">
              <a16:creationId xmlns:a16="http://schemas.microsoft.com/office/drawing/2014/main" id="{F5834AF9-1CE2-4572-A318-1474202560DE}"/>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a:extLst>
            <a:ext uri="{FF2B5EF4-FFF2-40B4-BE49-F238E27FC236}">
              <a16:creationId xmlns:a16="http://schemas.microsoft.com/office/drawing/2014/main" id="{4972B4FE-A0BB-4AF4-B89D-19A98787DCB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a:extLst>
            <a:ext uri="{FF2B5EF4-FFF2-40B4-BE49-F238E27FC236}">
              <a16:creationId xmlns:a16="http://schemas.microsoft.com/office/drawing/2014/main" id="{03E72CD4-3C9A-4965-99CB-C98ABDBB9892}"/>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a:extLst>
            <a:ext uri="{FF2B5EF4-FFF2-40B4-BE49-F238E27FC236}">
              <a16:creationId xmlns:a16="http://schemas.microsoft.com/office/drawing/2014/main" id="{2E2801C0-2B9F-4F4D-B54B-57B3BBEA669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a:extLst>
            <a:ext uri="{FF2B5EF4-FFF2-40B4-BE49-F238E27FC236}">
              <a16:creationId xmlns:a16="http://schemas.microsoft.com/office/drawing/2014/main" id="{19DBFCCE-AE0F-43C9-884F-12198AE31140}"/>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a:extLst>
            <a:ext uri="{FF2B5EF4-FFF2-40B4-BE49-F238E27FC236}">
              <a16:creationId xmlns:a16="http://schemas.microsoft.com/office/drawing/2014/main" id="{C5854DAD-28C0-4E2B-90D6-51DAEF7951D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a:extLst>
            <a:ext uri="{FF2B5EF4-FFF2-40B4-BE49-F238E27FC236}">
              <a16:creationId xmlns:a16="http://schemas.microsoft.com/office/drawing/2014/main" id="{CCDB8CAC-876E-4C75-B00B-031798BDAA5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a:extLst>
            <a:ext uri="{FF2B5EF4-FFF2-40B4-BE49-F238E27FC236}">
              <a16:creationId xmlns:a16="http://schemas.microsoft.com/office/drawing/2014/main" id="{8815384A-140C-4B8D-AA38-289BBAD10B80}"/>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a:extLst>
            <a:ext uri="{FF2B5EF4-FFF2-40B4-BE49-F238E27FC236}">
              <a16:creationId xmlns:a16="http://schemas.microsoft.com/office/drawing/2014/main" id="{1ECDDB79-C2C0-4760-80B7-FB35995D655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a:extLst>
            <a:ext uri="{FF2B5EF4-FFF2-40B4-BE49-F238E27FC236}">
              <a16:creationId xmlns:a16="http://schemas.microsoft.com/office/drawing/2014/main" id="{FE2C1DAB-932A-48EC-BD24-B9B2C680882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id="{6F39BD2F-3F56-41FE-AAA8-E9F3F3BA954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a:extLst>
            <a:ext uri="{FF2B5EF4-FFF2-40B4-BE49-F238E27FC236}">
              <a16:creationId xmlns:a16="http://schemas.microsoft.com/office/drawing/2014/main" id="{E0C55303-A216-43E0-ABCD-3397BA6AA87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700" name="直線コネクタ 699">
          <a:extLst>
            <a:ext uri="{FF2B5EF4-FFF2-40B4-BE49-F238E27FC236}">
              <a16:creationId xmlns:a16="http://schemas.microsoft.com/office/drawing/2014/main" id="{23125D3A-772B-4030-844F-89E6CC21ACD2}"/>
            </a:ext>
          </a:extLst>
        </xdr:cNvPr>
        <xdr:cNvCxnSpPr/>
      </xdr:nvCxnSpPr>
      <xdr:spPr>
        <a:xfrm flipV="1">
          <a:off x="19947254" y="17066896"/>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701" name="【庁舎】&#10;一人当たり面積最小値テキスト">
          <a:extLst>
            <a:ext uri="{FF2B5EF4-FFF2-40B4-BE49-F238E27FC236}">
              <a16:creationId xmlns:a16="http://schemas.microsoft.com/office/drawing/2014/main" id="{AB0D5FE3-C2E1-4691-B13F-383948C39B38}"/>
            </a:ext>
          </a:extLst>
        </xdr:cNvPr>
        <xdr:cNvSpPr txBox="1"/>
      </xdr:nvSpPr>
      <xdr:spPr>
        <a:xfrm>
          <a:off x="1998599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02" name="直線コネクタ 701">
          <a:extLst>
            <a:ext uri="{FF2B5EF4-FFF2-40B4-BE49-F238E27FC236}">
              <a16:creationId xmlns:a16="http://schemas.microsoft.com/office/drawing/2014/main" id="{5F8D90EA-8922-4EC4-B463-B2464866C843}"/>
            </a:ext>
          </a:extLst>
        </xdr:cNvPr>
        <xdr:cNvCxnSpPr/>
      </xdr:nvCxnSpPr>
      <xdr:spPr>
        <a:xfrm>
          <a:off x="19885660" y="1848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703" name="【庁舎】&#10;一人当たり面積最大値テキスト">
          <a:extLst>
            <a:ext uri="{FF2B5EF4-FFF2-40B4-BE49-F238E27FC236}">
              <a16:creationId xmlns:a16="http://schemas.microsoft.com/office/drawing/2014/main" id="{47FE37CF-B675-4987-BE62-FCC5E28E3038}"/>
            </a:ext>
          </a:extLst>
        </xdr:cNvPr>
        <xdr:cNvSpPr txBox="1"/>
      </xdr:nvSpPr>
      <xdr:spPr>
        <a:xfrm>
          <a:off x="1998599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704" name="直線コネクタ 703">
          <a:extLst>
            <a:ext uri="{FF2B5EF4-FFF2-40B4-BE49-F238E27FC236}">
              <a16:creationId xmlns:a16="http://schemas.microsoft.com/office/drawing/2014/main" id="{1AD8FA62-8B95-4597-9F5F-5673EEF0DBA1}"/>
            </a:ext>
          </a:extLst>
        </xdr:cNvPr>
        <xdr:cNvCxnSpPr/>
      </xdr:nvCxnSpPr>
      <xdr:spPr>
        <a:xfrm>
          <a:off x="19885660" y="17066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05" name="【庁舎】&#10;一人当たり面積平均値テキスト">
          <a:extLst>
            <a:ext uri="{FF2B5EF4-FFF2-40B4-BE49-F238E27FC236}">
              <a16:creationId xmlns:a16="http://schemas.microsoft.com/office/drawing/2014/main" id="{04057311-8173-4AA1-8694-2C4F4E331FAB}"/>
            </a:ext>
          </a:extLst>
        </xdr:cNvPr>
        <xdr:cNvSpPr txBox="1"/>
      </xdr:nvSpPr>
      <xdr:spPr>
        <a:xfrm>
          <a:off x="19985990" y="1775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06" name="フローチャート: 判断 705">
          <a:extLst>
            <a:ext uri="{FF2B5EF4-FFF2-40B4-BE49-F238E27FC236}">
              <a16:creationId xmlns:a16="http://schemas.microsoft.com/office/drawing/2014/main" id="{07D63485-B0D7-4236-91EB-6AA961F6889F}"/>
            </a:ext>
          </a:extLst>
        </xdr:cNvPr>
        <xdr:cNvSpPr/>
      </xdr:nvSpPr>
      <xdr:spPr>
        <a:xfrm>
          <a:off x="19904710" y="17781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07" name="フローチャート: 判断 706">
          <a:extLst>
            <a:ext uri="{FF2B5EF4-FFF2-40B4-BE49-F238E27FC236}">
              <a16:creationId xmlns:a16="http://schemas.microsoft.com/office/drawing/2014/main" id="{E37F6487-7E2F-412A-BF24-8EAC42DD22F0}"/>
            </a:ext>
          </a:extLst>
        </xdr:cNvPr>
        <xdr:cNvSpPr/>
      </xdr:nvSpPr>
      <xdr:spPr>
        <a:xfrm>
          <a:off x="19161760" y="177933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08" name="フローチャート: 判断 707">
          <a:extLst>
            <a:ext uri="{FF2B5EF4-FFF2-40B4-BE49-F238E27FC236}">
              <a16:creationId xmlns:a16="http://schemas.microsoft.com/office/drawing/2014/main" id="{0CC15402-8910-4EA0-B3B9-1FE59B51A050}"/>
            </a:ext>
          </a:extLst>
        </xdr:cNvPr>
        <xdr:cNvSpPr/>
      </xdr:nvSpPr>
      <xdr:spPr>
        <a:xfrm>
          <a:off x="183451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709" name="フローチャート: 判断 708">
          <a:extLst>
            <a:ext uri="{FF2B5EF4-FFF2-40B4-BE49-F238E27FC236}">
              <a16:creationId xmlns:a16="http://schemas.microsoft.com/office/drawing/2014/main" id="{677F68CF-D891-45E4-A367-519DA6288505}"/>
            </a:ext>
          </a:extLst>
        </xdr:cNvPr>
        <xdr:cNvSpPr/>
      </xdr:nvSpPr>
      <xdr:spPr>
        <a:xfrm>
          <a:off x="17547590" y="1772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710" name="フローチャート: 判断 709">
          <a:extLst>
            <a:ext uri="{FF2B5EF4-FFF2-40B4-BE49-F238E27FC236}">
              <a16:creationId xmlns:a16="http://schemas.microsoft.com/office/drawing/2014/main" id="{D6DCC2A3-E314-4ABC-A2E2-DA7F64954EED}"/>
            </a:ext>
          </a:extLst>
        </xdr:cNvPr>
        <xdr:cNvSpPr/>
      </xdr:nvSpPr>
      <xdr:spPr>
        <a:xfrm>
          <a:off x="16761460" y="177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D175F4A-C5DC-4A3F-AA87-2FFF63AB678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8BEC886-134A-40D5-B5B4-F319F1A8B3D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7CDEED3-1E5A-4034-8788-9AB7937FC29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A9B2F016-B039-4C0D-A587-D9AB91BFEB1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C7DC758D-0C3D-4AC2-81C4-5912DEC0B81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130175</xdr:rowOff>
    </xdr:from>
    <xdr:to>
      <xdr:col>116</xdr:col>
      <xdr:colOff>114300</xdr:colOff>
      <xdr:row>103</xdr:row>
      <xdr:rowOff>60325</xdr:rowOff>
    </xdr:to>
    <xdr:sp macro="" textlink="">
      <xdr:nvSpPr>
        <xdr:cNvPr id="716" name="楕円 715">
          <a:extLst>
            <a:ext uri="{FF2B5EF4-FFF2-40B4-BE49-F238E27FC236}">
              <a16:creationId xmlns:a16="http://schemas.microsoft.com/office/drawing/2014/main" id="{03D8961F-6642-4559-B3CE-D4C56D3A2C76}"/>
            </a:ext>
          </a:extLst>
        </xdr:cNvPr>
        <xdr:cNvSpPr/>
      </xdr:nvSpPr>
      <xdr:spPr>
        <a:xfrm>
          <a:off x="19904710" y="17621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153052</xdr:rowOff>
    </xdr:from>
    <xdr:ext cx="469744" cy="259045"/>
    <xdr:sp macro="" textlink="">
      <xdr:nvSpPr>
        <xdr:cNvPr id="717" name="【庁舎】&#10;一人当たり面積該当値テキスト">
          <a:extLst>
            <a:ext uri="{FF2B5EF4-FFF2-40B4-BE49-F238E27FC236}">
              <a16:creationId xmlns:a16="http://schemas.microsoft.com/office/drawing/2014/main" id="{8D4DCAD6-3362-4062-AAAF-4732EC4A173D}"/>
            </a:ext>
          </a:extLst>
        </xdr:cNvPr>
        <xdr:cNvSpPr txBox="1"/>
      </xdr:nvSpPr>
      <xdr:spPr>
        <a:xfrm>
          <a:off x="19985990"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158750</xdr:rowOff>
    </xdr:from>
    <xdr:to>
      <xdr:col>112</xdr:col>
      <xdr:colOff>38100</xdr:colOff>
      <xdr:row>103</xdr:row>
      <xdr:rowOff>88900</xdr:rowOff>
    </xdr:to>
    <xdr:sp macro="" textlink="">
      <xdr:nvSpPr>
        <xdr:cNvPr id="718" name="楕円 717">
          <a:extLst>
            <a:ext uri="{FF2B5EF4-FFF2-40B4-BE49-F238E27FC236}">
              <a16:creationId xmlns:a16="http://schemas.microsoft.com/office/drawing/2014/main" id="{3159AE97-6DE1-4C61-9B71-986CD22F18C4}"/>
            </a:ext>
          </a:extLst>
        </xdr:cNvPr>
        <xdr:cNvSpPr/>
      </xdr:nvSpPr>
      <xdr:spPr>
        <a:xfrm>
          <a:off x="19161760" y="17648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9525</xdr:rowOff>
    </xdr:from>
    <xdr:to>
      <xdr:col>116</xdr:col>
      <xdr:colOff>63500</xdr:colOff>
      <xdr:row>103</xdr:row>
      <xdr:rowOff>38100</xdr:rowOff>
    </xdr:to>
    <xdr:cxnSp macro="">
      <xdr:nvCxnSpPr>
        <xdr:cNvPr id="719" name="直線コネクタ 718">
          <a:extLst>
            <a:ext uri="{FF2B5EF4-FFF2-40B4-BE49-F238E27FC236}">
              <a16:creationId xmlns:a16="http://schemas.microsoft.com/office/drawing/2014/main" id="{8DADF37A-EC85-4F8B-9AF2-47DC3F797C6B}"/>
            </a:ext>
          </a:extLst>
        </xdr:cNvPr>
        <xdr:cNvCxnSpPr/>
      </xdr:nvCxnSpPr>
      <xdr:spPr>
        <a:xfrm flipV="1">
          <a:off x="19204940" y="1767078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4445</xdr:rowOff>
    </xdr:from>
    <xdr:to>
      <xdr:col>107</xdr:col>
      <xdr:colOff>101600</xdr:colOff>
      <xdr:row>103</xdr:row>
      <xdr:rowOff>106045</xdr:rowOff>
    </xdr:to>
    <xdr:sp macro="" textlink="">
      <xdr:nvSpPr>
        <xdr:cNvPr id="720" name="楕円 719">
          <a:extLst>
            <a:ext uri="{FF2B5EF4-FFF2-40B4-BE49-F238E27FC236}">
              <a16:creationId xmlns:a16="http://schemas.microsoft.com/office/drawing/2014/main" id="{5313778D-5DAD-48C2-9BB8-15C134C349CF}"/>
            </a:ext>
          </a:extLst>
        </xdr:cNvPr>
        <xdr:cNvSpPr/>
      </xdr:nvSpPr>
      <xdr:spPr>
        <a:xfrm>
          <a:off x="18345150" y="17665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38100</xdr:rowOff>
    </xdr:from>
    <xdr:to>
      <xdr:col>111</xdr:col>
      <xdr:colOff>177800</xdr:colOff>
      <xdr:row>103</xdr:row>
      <xdr:rowOff>55245</xdr:rowOff>
    </xdr:to>
    <xdr:cxnSp macro="">
      <xdr:nvCxnSpPr>
        <xdr:cNvPr id="721" name="直線コネクタ 720">
          <a:extLst>
            <a:ext uri="{FF2B5EF4-FFF2-40B4-BE49-F238E27FC236}">
              <a16:creationId xmlns:a16="http://schemas.microsoft.com/office/drawing/2014/main" id="{7BC48DB3-B21E-41CC-BA9F-984C11517799}"/>
            </a:ext>
          </a:extLst>
        </xdr:cNvPr>
        <xdr:cNvCxnSpPr/>
      </xdr:nvCxnSpPr>
      <xdr:spPr>
        <a:xfrm flipV="1">
          <a:off x="18399760" y="1769745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722" name="楕円 721">
          <a:extLst>
            <a:ext uri="{FF2B5EF4-FFF2-40B4-BE49-F238E27FC236}">
              <a16:creationId xmlns:a16="http://schemas.microsoft.com/office/drawing/2014/main" id="{D72400E6-5D6E-465D-B59E-07DA02CD395D}"/>
            </a:ext>
          </a:extLst>
        </xdr:cNvPr>
        <xdr:cNvSpPr/>
      </xdr:nvSpPr>
      <xdr:spPr>
        <a:xfrm>
          <a:off x="17547590" y="17680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55245</xdr:rowOff>
    </xdr:from>
    <xdr:to>
      <xdr:col>107</xdr:col>
      <xdr:colOff>50800</xdr:colOff>
      <xdr:row>103</xdr:row>
      <xdr:rowOff>76200</xdr:rowOff>
    </xdr:to>
    <xdr:cxnSp macro="">
      <xdr:nvCxnSpPr>
        <xdr:cNvPr id="723" name="直線コネクタ 722">
          <a:extLst>
            <a:ext uri="{FF2B5EF4-FFF2-40B4-BE49-F238E27FC236}">
              <a16:creationId xmlns:a16="http://schemas.microsoft.com/office/drawing/2014/main" id="{524947F0-E5A4-4E98-A013-F1B09974A9CD}"/>
            </a:ext>
          </a:extLst>
        </xdr:cNvPr>
        <xdr:cNvCxnSpPr/>
      </xdr:nvCxnSpPr>
      <xdr:spPr>
        <a:xfrm flipV="1">
          <a:off x="17602200" y="1771840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724" name="楕円 723">
          <a:extLst>
            <a:ext uri="{FF2B5EF4-FFF2-40B4-BE49-F238E27FC236}">
              <a16:creationId xmlns:a16="http://schemas.microsoft.com/office/drawing/2014/main" id="{7D2849F0-2D6F-4720-8EAB-C48BFEA9AC84}"/>
            </a:ext>
          </a:extLst>
        </xdr:cNvPr>
        <xdr:cNvSpPr/>
      </xdr:nvSpPr>
      <xdr:spPr>
        <a:xfrm>
          <a:off x="16761460" y="1770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76200</xdr:rowOff>
    </xdr:from>
    <xdr:to>
      <xdr:col>102</xdr:col>
      <xdr:colOff>114300</xdr:colOff>
      <xdr:row>103</xdr:row>
      <xdr:rowOff>95250</xdr:rowOff>
    </xdr:to>
    <xdr:cxnSp macro="">
      <xdr:nvCxnSpPr>
        <xdr:cNvPr id="725" name="直線コネクタ 724">
          <a:extLst>
            <a:ext uri="{FF2B5EF4-FFF2-40B4-BE49-F238E27FC236}">
              <a16:creationId xmlns:a16="http://schemas.microsoft.com/office/drawing/2014/main" id="{0B81055C-3752-49B3-8AFE-9FF185F15956}"/>
            </a:ext>
          </a:extLst>
        </xdr:cNvPr>
        <xdr:cNvCxnSpPr/>
      </xdr:nvCxnSpPr>
      <xdr:spPr>
        <a:xfrm flipV="1">
          <a:off x="16804640" y="17735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726" name="n_1aveValue【庁舎】&#10;一人当たり面積">
          <a:extLst>
            <a:ext uri="{FF2B5EF4-FFF2-40B4-BE49-F238E27FC236}">
              <a16:creationId xmlns:a16="http://schemas.microsoft.com/office/drawing/2014/main" id="{FD36EC3C-CCEC-4640-82B8-24B48C5F8C38}"/>
            </a:ext>
          </a:extLst>
        </xdr:cNvPr>
        <xdr:cNvSpPr txBox="1"/>
      </xdr:nvSpPr>
      <xdr:spPr>
        <a:xfrm>
          <a:off x="189821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727" name="n_2aveValue【庁舎】&#10;一人当たり面積">
          <a:extLst>
            <a:ext uri="{FF2B5EF4-FFF2-40B4-BE49-F238E27FC236}">
              <a16:creationId xmlns:a16="http://schemas.microsoft.com/office/drawing/2014/main" id="{24B962CD-AD90-4BE9-92FA-96895F5BC2A2}"/>
            </a:ext>
          </a:extLst>
        </xdr:cNvPr>
        <xdr:cNvSpPr txBox="1"/>
      </xdr:nvSpPr>
      <xdr:spPr>
        <a:xfrm>
          <a:off x="181820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158132</xdr:rowOff>
    </xdr:from>
    <xdr:ext cx="469744" cy="259045"/>
    <xdr:sp macro="" textlink="">
      <xdr:nvSpPr>
        <xdr:cNvPr id="728" name="n_3aveValue【庁舎】&#10;一人当たり面積">
          <a:extLst>
            <a:ext uri="{FF2B5EF4-FFF2-40B4-BE49-F238E27FC236}">
              <a16:creationId xmlns:a16="http://schemas.microsoft.com/office/drawing/2014/main" id="{F3CE05D8-6C77-4221-A1CD-BC5D74134ACC}"/>
            </a:ext>
          </a:extLst>
        </xdr:cNvPr>
        <xdr:cNvSpPr txBox="1"/>
      </xdr:nvSpPr>
      <xdr:spPr>
        <a:xfrm>
          <a:off x="17384472"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55263</xdr:rowOff>
    </xdr:from>
    <xdr:ext cx="469744" cy="259045"/>
    <xdr:sp macro="" textlink="">
      <xdr:nvSpPr>
        <xdr:cNvPr id="729" name="n_4aveValue【庁舎】&#10;一人当たり面積">
          <a:extLst>
            <a:ext uri="{FF2B5EF4-FFF2-40B4-BE49-F238E27FC236}">
              <a16:creationId xmlns:a16="http://schemas.microsoft.com/office/drawing/2014/main" id="{C5CC5A09-CF4A-4E65-B66C-F77542AD2879}"/>
            </a:ext>
          </a:extLst>
        </xdr:cNvPr>
        <xdr:cNvSpPr txBox="1"/>
      </xdr:nvSpPr>
      <xdr:spPr>
        <a:xfrm>
          <a:off x="16588817" y="178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105427</xdr:rowOff>
    </xdr:from>
    <xdr:ext cx="469744" cy="259045"/>
    <xdr:sp macro="" textlink="">
      <xdr:nvSpPr>
        <xdr:cNvPr id="730" name="n_1mainValue【庁舎】&#10;一人当たり面積">
          <a:extLst>
            <a:ext uri="{FF2B5EF4-FFF2-40B4-BE49-F238E27FC236}">
              <a16:creationId xmlns:a16="http://schemas.microsoft.com/office/drawing/2014/main" id="{27C48BD9-7DA4-4CCB-981C-CA54EC2EEE8D}"/>
            </a:ext>
          </a:extLst>
        </xdr:cNvPr>
        <xdr:cNvSpPr txBox="1"/>
      </xdr:nvSpPr>
      <xdr:spPr>
        <a:xfrm>
          <a:off x="18982132"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122572</xdr:rowOff>
    </xdr:from>
    <xdr:ext cx="469744" cy="259045"/>
    <xdr:sp macro="" textlink="">
      <xdr:nvSpPr>
        <xdr:cNvPr id="731" name="n_2mainValue【庁舎】&#10;一人当たり面積">
          <a:extLst>
            <a:ext uri="{FF2B5EF4-FFF2-40B4-BE49-F238E27FC236}">
              <a16:creationId xmlns:a16="http://schemas.microsoft.com/office/drawing/2014/main" id="{5C0DCE0E-C6B8-4350-A448-2412FE2FC43D}"/>
            </a:ext>
          </a:extLst>
        </xdr:cNvPr>
        <xdr:cNvSpPr txBox="1"/>
      </xdr:nvSpPr>
      <xdr:spPr>
        <a:xfrm>
          <a:off x="18182032"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732" name="n_3mainValue【庁舎】&#10;一人当たり面積">
          <a:extLst>
            <a:ext uri="{FF2B5EF4-FFF2-40B4-BE49-F238E27FC236}">
              <a16:creationId xmlns:a16="http://schemas.microsoft.com/office/drawing/2014/main" id="{5EE4B325-8DE4-48BF-907E-D9738494AC01}"/>
            </a:ext>
          </a:extLst>
        </xdr:cNvPr>
        <xdr:cNvSpPr txBox="1"/>
      </xdr:nvSpPr>
      <xdr:spPr>
        <a:xfrm>
          <a:off x="17384472"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162577</xdr:rowOff>
    </xdr:from>
    <xdr:ext cx="469744" cy="259045"/>
    <xdr:sp macro="" textlink="">
      <xdr:nvSpPr>
        <xdr:cNvPr id="733" name="n_4mainValue【庁舎】&#10;一人当たり面積">
          <a:extLst>
            <a:ext uri="{FF2B5EF4-FFF2-40B4-BE49-F238E27FC236}">
              <a16:creationId xmlns:a16="http://schemas.microsoft.com/office/drawing/2014/main" id="{E2131F94-6CBC-4C1E-82B4-2EE58D33C502}"/>
            </a:ext>
          </a:extLst>
        </xdr:cNvPr>
        <xdr:cNvSpPr txBox="1"/>
      </xdr:nvSpPr>
      <xdr:spPr>
        <a:xfrm>
          <a:off x="1658881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17843B36-56E9-40AB-A23C-FF9A7EE954F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B55999AC-4F2F-46FD-87D0-8CFB2BE3B7B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8179CCB1-E908-469F-9D62-D1CBFEE9F15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の減価償却率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値で推移しているが宮崎県内平均値と比較すると</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％高い状態である。一部事務組合構成団体全体で</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な管理運営が</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体育館・プールは類似団体の平均と比較して老朽化が進んでおり、改修工事等の検討を行う必要がある。また一人当たり面積が類似団体の平均より高いことから施設の統廃合等を検討する必要がある。保健センター・保健所、福祉施設、消防施設の有形固定資産減価償却率は類似団体の平均と比較して低く、整備が進んでいる</a:t>
          </a:r>
          <a:r>
            <a:rPr kumimoji="1" lang="ja-JP" altLang="en-US" sz="1100">
              <a:solidFill>
                <a:schemeClr val="dk1"/>
              </a:solidFill>
              <a:effectLst/>
              <a:latin typeface="+mn-lt"/>
              <a:ea typeface="+mn-ea"/>
              <a:cs typeface="+mn-cs"/>
            </a:rPr>
            <a:t>ものと考える</a:t>
          </a:r>
          <a:r>
            <a:rPr kumimoji="1" lang="ja-JP" altLang="ja-JP" sz="1100">
              <a:solidFill>
                <a:schemeClr val="dk1"/>
              </a:solidFill>
              <a:effectLst/>
              <a:latin typeface="+mn-lt"/>
              <a:ea typeface="+mn-ea"/>
              <a:cs typeface="+mn-cs"/>
            </a:rPr>
            <a:t>。庁舎は類似団体の平均と比較して老朽化が進んでいる。庁舎の耐震化工事は完了しており当面使用可能な状況であると分析するが、将来の更新に向けての計画は他の施設の更新と合わせて常に念頭に置いておく必要がある。</a:t>
          </a:r>
          <a:endParaRPr lang="ja-JP" altLang="ja-JP" sz="1400">
            <a:effectLst/>
          </a:endParaRPr>
        </a:p>
        <a:p>
          <a:r>
            <a:rPr kumimoji="1" lang="ja-JP" altLang="ja-JP" sz="1100">
              <a:solidFill>
                <a:schemeClr val="dk1"/>
              </a:solidFill>
              <a:effectLst/>
              <a:latin typeface="+mn-lt"/>
              <a:ea typeface="+mn-ea"/>
              <a:cs typeface="+mn-cs"/>
            </a:rPr>
            <a:t>今後、人口減少が進んでいく中、公共施設等総合管理計画の充実、精緻化、個別施設計画の策定を図りながら取り組んでいく。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9821287</v>
      </c>
      <c r="BO4" s="384"/>
      <c r="BP4" s="384"/>
      <c r="BQ4" s="384"/>
      <c r="BR4" s="384"/>
      <c r="BS4" s="384"/>
      <c r="BT4" s="384"/>
      <c r="BU4" s="385"/>
      <c r="BV4" s="383">
        <v>10201649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5.2</v>
      </c>
      <c r="CU4" s="390"/>
      <c r="CV4" s="390"/>
      <c r="CW4" s="390"/>
      <c r="CX4" s="390"/>
      <c r="CY4" s="390"/>
      <c r="CZ4" s="390"/>
      <c r="DA4" s="391"/>
      <c r="DB4" s="389">
        <v>6.2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9404266</v>
      </c>
      <c r="BO5" s="421"/>
      <c r="BP5" s="421"/>
      <c r="BQ5" s="421"/>
      <c r="BR5" s="421"/>
      <c r="BS5" s="421"/>
      <c r="BT5" s="421"/>
      <c r="BU5" s="422"/>
      <c r="BV5" s="420">
        <v>9791555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93.4</v>
      </c>
      <c r="CU5" s="418"/>
      <c r="CV5" s="418"/>
      <c r="CW5" s="418"/>
      <c r="CX5" s="418"/>
      <c r="CY5" s="418"/>
      <c r="CZ5" s="418"/>
      <c r="DA5" s="419"/>
      <c r="DB5" s="417">
        <v>83.1</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417021</v>
      </c>
      <c r="BO6" s="421"/>
      <c r="BP6" s="421"/>
      <c r="BQ6" s="421"/>
      <c r="BR6" s="421"/>
      <c r="BS6" s="421"/>
      <c r="BT6" s="421"/>
      <c r="BU6" s="422"/>
      <c r="BV6" s="420">
        <v>410094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94.3</v>
      </c>
      <c r="CU6" s="458"/>
      <c r="CV6" s="458"/>
      <c r="CW6" s="458"/>
      <c r="CX6" s="458"/>
      <c r="CY6" s="458"/>
      <c r="CZ6" s="458"/>
      <c r="DA6" s="459"/>
      <c r="DB6" s="457">
        <v>86.1</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155699</v>
      </c>
      <c r="BO7" s="421"/>
      <c r="BP7" s="421"/>
      <c r="BQ7" s="421"/>
      <c r="BR7" s="421"/>
      <c r="BS7" s="421"/>
      <c r="BT7" s="421"/>
      <c r="BU7" s="422"/>
      <c r="BV7" s="420">
        <v>86095</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5029819</v>
      </c>
      <c r="CU7" s="421"/>
      <c r="CV7" s="421"/>
      <c r="CW7" s="421"/>
      <c r="CX7" s="421"/>
      <c r="CY7" s="421"/>
      <c r="CZ7" s="421"/>
      <c r="DA7" s="422"/>
      <c r="DB7" s="420">
        <v>5211285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261322</v>
      </c>
      <c r="BO8" s="421"/>
      <c r="BP8" s="421"/>
      <c r="BQ8" s="421"/>
      <c r="BR8" s="421"/>
      <c r="BS8" s="421"/>
      <c r="BT8" s="421"/>
      <c r="BU8" s="422"/>
      <c r="BV8" s="420">
        <v>323999</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0.24</v>
      </c>
      <c r="CU8" s="461"/>
      <c r="CV8" s="461"/>
      <c r="CW8" s="461"/>
      <c r="CX8" s="461"/>
      <c r="CY8" s="461"/>
      <c r="CZ8" s="461"/>
      <c r="DA8" s="462"/>
      <c r="DB8" s="460">
        <v>0.24</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11642</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112</v>
      </c>
      <c r="AV9" s="453"/>
      <c r="AW9" s="453"/>
      <c r="AX9" s="453"/>
      <c r="AY9" s="454" t="s">
        <v>119</v>
      </c>
      <c r="AZ9" s="455"/>
      <c r="BA9" s="455"/>
      <c r="BB9" s="455"/>
      <c r="BC9" s="455"/>
      <c r="BD9" s="455"/>
      <c r="BE9" s="455"/>
      <c r="BF9" s="455"/>
      <c r="BG9" s="455"/>
      <c r="BH9" s="455"/>
      <c r="BI9" s="455"/>
      <c r="BJ9" s="455"/>
      <c r="BK9" s="455"/>
      <c r="BL9" s="455"/>
      <c r="BM9" s="456"/>
      <c r="BN9" s="420">
        <v>-62677</v>
      </c>
      <c r="BO9" s="421"/>
      <c r="BP9" s="421"/>
      <c r="BQ9" s="421"/>
      <c r="BR9" s="421"/>
      <c r="BS9" s="421"/>
      <c r="BT9" s="421"/>
      <c r="BU9" s="422"/>
      <c r="BV9" s="420">
        <v>248743</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12.1</v>
      </c>
      <c r="CU9" s="418"/>
      <c r="CV9" s="418"/>
      <c r="CW9" s="418"/>
      <c r="CX9" s="418"/>
      <c r="CY9" s="418"/>
      <c r="CZ9" s="418"/>
      <c r="DA9" s="419"/>
      <c r="DB9" s="417">
        <v>13.1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12755</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3382</v>
      </c>
      <c r="BO10" s="421"/>
      <c r="BP10" s="421"/>
      <c r="BQ10" s="421"/>
      <c r="BR10" s="421"/>
      <c r="BS10" s="421"/>
      <c r="BT10" s="421"/>
      <c r="BU10" s="422"/>
      <c r="BV10" s="420">
        <v>152622</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123</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11327</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112</v>
      </c>
      <c r="AV12" s="453"/>
      <c r="AW12" s="453"/>
      <c r="AX12" s="453"/>
      <c r="AY12" s="454" t="s">
        <v>137</v>
      </c>
      <c r="AZ12" s="455"/>
      <c r="BA12" s="455"/>
      <c r="BB12" s="455"/>
      <c r="BC12" s="455"/>
      <c r="BD12" s="455"/>
      <c r="BE12" s="455"/>
      <c r="BF12" s="455"/>
      <c r="BG12" s="455"/>
      <c r="BH12" s="455"/>
      <c r="BI12" s="455"/>
      <c r="BJ12" s="455"/>
      <c r="BK12" s="455"/>
      <c r="BL12" s="455"/>
      <c r="BM12" s="456"/>
      <c r="BN12" s="420">
        <v>382466</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11272</v>
      </c>
      <c r="S13" s="505"/>
      <c r="T13" s="505"/>
      <c r="U13" s="505"/>
      <c r="V13" s="506"/>
      <c r="W13" s="436" t="s">
        <v>142</v>
      </c>
      <c r="X13" s="437"/>
      <c r="Y13" s="437"/>
      <c r="Z13" s="437"/>
      <c r="AA13" s="437"/>
      <c r="AB13" s="427"/>
      <c r="AC13" s="471">
        <v>1462</v>
      </c>
      <c r="AD13" s="472"/>
      <c r="AE13" s="472"/>
      <c r="AF13" s="472"/>
      <c r="AG13" s="514"/>
      <c r="AH13" s="471">
        <v>1635</v>
      </c>
      <c r="AI13" s="472"/>
      <c r="AJ13" s="472"/>
      <c r="AK13" s="472"/>
      <c r="AL13" s="473"/>
      <c r="AM13" s="449" t="s">
        <v>143</v>
      </c>
      <c r="AN13" s="450"/>
      <c r="AO13" s="450"/>
      <c r="AP13" s="450"/>
      <c r="AQ13" s="450"/>
      <c r="AR13" s="450"/>
      <c r="AS13" s="450"/>
      <c r="AT13" s="451"/>
      <c r="AU13" s="452" t="s">
        <v>123</v>
      </c>
      <c r="AV13" s="453"/>
      <c r="AW13" s="453"/>
      <c r="AX13" s="453"/>
      <c r="AY13" s="454" t="s">
        <v>144</v>
      </c>
      <c r="AZ13" s="455"/>
      <c r="BA13" s="455"/>
      <c r="BB13" s="455"/>
      <c r="BC13" s="455"/>
      <c r="BD13" s="455"/>
      <c r="BE13" s="455"/>
      <c r="BF13" s="455"/>
      <c r="BG13" s="455"/>
      <c r="BH13" s="455"/>
      <c r="BI13" s="455"/>
      <c r="BJ13" s="455"/>
      <c r="BK13" s="455"/>
      <c r="BL13" s="455"/>
      <c r="BM13" s="456"/>
      <c r="BN13" s="420">
        <v>-441761</v>
      </c>
      <c r="BO13" s="421"/>
      <c r="BP13" s="421"/>
      <c r="BQ13" s="421"/>
      <c r="BR13" s="421"/>
      <c r="BS13" s="421"/>
      <c r="BT13" s="421"/>
      <c r="BU13" s="422"/>
      <c r="BV13" s="420">
        <v>401365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6.2</v>
      </c>
      <c r="CU13" s="418"/>
      <c r="CV13" s="418"/>
      <c r="CW13" s="418"/>
      <c r="CX13" s="418"/>
      <c r="CY13" s="418"/>
      <c r="CZ13" s="418"/>
      <c r="DA13" s="419"/>
      <c r="DB13" s="417">
        <v>5.7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11655</v>
      </c>
      <c r="S14" s="505"/>
      <c r="T14" s="505"/>
      <c r="U14" s="505"/>
      <c r="V14" s="506"/>
      <c r="W14" s="410"/>
      <c r="X14" s="411"/>
      <c r="Y14" s="411"/>
      <c r="Z14" s="411"/>
      <c r="AA14" s="411"/>
      <c r="AB14" s="400"/>
      <c r="AC14" s="507">
        <v>24.1</v>
      </c>
      <c r="AD14" s="508"/>
      <c r="AE14" s="508"/>
      <c r="AF14" s="508"/>
      <c r="AG14" s="509"/>
      <c r="AH14" s="507">
        <v>25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141</v>
      </c>
      <c r="N15" s="512"/>
      <c r="O15" s="512"/>
      <c r="P15" s="512"/>
      <c r="Q15" s="513"/>
      <c r="R15" s="504">
        <v>11619</v>
      </c>
      <c r="S15" s="505"/>
      <c r="T15" s="505"/>
      <c r="U15" s="505"/>
      <c r="V15" s="506"/>
      <c r="W15" s="436" t="s">
        <v>148</v>
      </c>
      <c r="X15" s="437"/>
      <c r="Y15" s="437"/>
      <c r="Z15" s="437"/>
      <c r="AA15" s="437"/>
      <c r="AB15" s="427"/>
      <c r="AC15" s="471">
        <v>970</v>
      </c>
      <c r="AD15" s="472"/>
      <c r="AE15" s="472"/>
      <c r="AF15" s="472"/>
      <c r="AG15" s="514"/>
      <c r="AH15" s="471">
        <v>1061</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1153177</v>
      </c>
      <c r="BO15" s="384"/>
      <c r="BP15" s="384"/>
      <c r="BQ15" s="384"/>
      <c r="BR15" s="384"/>
      <c r="BS15" s="384"/>
      <c r="BT15" s="384"/>
      <c r="BU15" s="385"/>
      <c r="BV15" s="383">
        <v>1112607</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16</v>
      </c>
      <c r="AD16" s="508"/>
      <c r="AE16" s="508"/>
      <c r="AF16" s="508"/>
      <c r="AG16" s="509"/>
      <c r="AH16" s="507">
        <v>16.3</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4721229</v>
      </c>
      <c r="BO16" s="421"/>
      <c r="BP16" s="421"/>
      <c r="BQ16" s="421"/>
      <c r="BR16" s="421"/>
      <c r="BS16" s="421"/>
      <c r="BT16" s="421"/>
      <c r="BU16" s="422"/>
      <c r="BV16" s="420">
        <v>4770531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3644</v>
      </c>
      <c r="AD17" s="472"/>
      <c r="AE17" s="472"/>
      <c r="AF17" s="472"/>
      <c r="AG17" s="514"/>
      <c r="AH17" s="471">
        <v>3833</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1420584</v>
      </c>
      <c r="BO17" s="421"/>
      <c r="BP17" s="421"/>
      <c r="BQ17" s="421"/>
      <c r="BR17" s="421"/>
      <c r="BS17" s="421"/>
      <c r="BT17" s="421"/>
      <c r="BU17" s="422"/>
      <c r="BV17" s="420">
        <v>1369126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237.54</v>
      </c>
      <c r="M18" s="544"/>
      <c r="N18" s="544"/>
      <c r="O18" s="544"/>
      <c r="P18" s="544"/>
      <c r="Q18" s="544"/>
      <c r="R18" s="545"/>
      <c r="S18" s="545"/>
      <c r="T18" s="545"/>
      <c r="U18" s="545"/>
      <c r="V18" s="546"/>
      <c r="W18" s="438"/>
      <c r="X18" s="439"/>
      <c r="Y18" s="439"/>
      <c r="Z18" s="439"/>
      <c r="AA18" s="439"/>
      <c r="AB18" s="430"/>
      <c r="AC18" s="547">
        <v>60</v>
      </c>
      <c r="AD18" s="548"/>
      <c r="AE18" s="548"/>
      <c r="AF18" s="548"/>
      <c r="AG18" s="549"/>
      <c r="AH18" s="547">
        <v>58.7</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4805567</v>
      </c>
      <c r="BO18" s="421"/>
      <c r="BP18" s="421"/>
      <c r="BQ18" s="421"/>
      <c r="BR18" s="421"/>
      <c r="BS18" s="421"/>
      <c r="BT18" s="421"/>
      <c r="BU18" s="422"/>
      <c r="BV18" s="420">
        <v>4446395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49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6215727</v>
      </c>
      <c r="BO19" s="421"/>
      <c r="BP19" s="421"/>
      <c r="BQ19" s="421"/>
      <c r="BR19" s="421"/>
      <c r="BS19" s="421"/>
      <c r="BT19" s="421"/>
      <c r="BU19" s="422"/>
      <c r="BV19" s="420">
        <v>5868479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4519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6475094</v>
      </c>
      <c r="BO22" s="384"/>
      <c r="BP22" s="384"/>
      <c r="BQ22" s="384"/>
      <c r="BR22" s="384"/>
      <c r="BS22" s="384"/>
      <c r="BT22" s="384"/>
      <c r="BU22" s="385"/>
      <c r="BV22" s="383">
        <v>6834763</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5866430</v>
      </c>
      <c r="BO23" s="421"/>
      <c r="BP23" s="421"/>
      <c r="BQ23" s="421"/>
      <c r="BR23" s="421"/>
      <c r="BS23" s="421"/>
      <c r="BT23" s="421"/>
      <c r="BU23" s="422"/>
      <c r="BV23" s="420">
        <v>6208683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7420</v>
      </c>
      <c r="R24" s="472"/>
      <c r="S24" s="472"/>
      <c r="T24" s="472"/>
      <c r="U24" s="472"/>
      <c r="V24" s="514"/>
      <c r="W24" s="566"/>
      <c r="X24" s="567"/>
      <c r="Y24" s="568"/>
      <c r="Z24" s="470" t="s">
        <v>173</v>
      </c>
      <c r="AA24" s="450"/>
      <c r="AB24" s="450"/>
      <c r="AC24" s="450"/>
      <c r="AD24" s="450"/>
      <c r="AE24" s="450"/>
      <c r="AF24" s="450"/>
      <c r="AG24" s="451"/>
      <c r="AH24" s="471">
        <v>142</v>
      </c>
      <c r="AI24" s="472"/>
      <c r="AJ24" s="472"/>
      <c r="AK24" s="472"/>
      <c r="AL24" s="514"/>
      <c r="AM24" s="471">
        <v>440626</v>
      </c>
      <c r="AN24" s="472"/>
      <c r="AO24" s="472"/>
      <c r="AP24" s="472"/>
      <c r="AQ24" s="472"/>
      <c r="AR24" s="514"/>
      <c r="AS24" s="471">
        <v>3103</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4109214</v>
      </c>
      <c r="BO24" s="421"/>
      <c r="BP24" s="421"/>
      <c r="BQ24" s="421"/>
      <c r="BR24" s="421"/>
      <c r="BS24" s="421"/>
      <c r="BT24" s="421"/>
      <c r="BU24" s="422"/>
      <c r="BV24" s="420">
        <v>4252216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5940</v>
      </c>
      <c r="R25" s="472"/>
      <c r="S25" s="472"/>
      <c r="T25" s="472"/>
      <c r="U25" s="472"/>
      <c r="V25" s="514"/>
      <c r="W25" s="566"/>
      <c r="X25" s="567"/>
      <c r="Y25" s="568"/>
      <c r="Z25" s="470" t="s">
        <v>176</v>
      </c>
      <c r="AA25" s="450"/>
      <c r="AB25" s="450"/>
      <c r="AC25" s="450"/>
      <c r="AD25" s="450"/>
      <c r="AE25" s="450"/>
      <c r="AF25" s="450"/>
      <c r="AG25" s="451"/>
      <c r="AH25" s="471" t="s">
        <v>139</v>
      </c>
      <c r="AI25" s="472"/>
      <c r="AJ25" s="472"/>
      <c r="AK25" s="472"/>
      <c r="AL25" s="514"/>
      <c r="AM25" s="471" t="s">
        <v>139</v>
      </c>
      <c r="AN25" s="472"/>
      <c r="AO25" s="472"/>
      <c r="AP25" s="472"/>
      <c r="AQ25" s="472"/>
      <c r="AR25" s="514"/>
      <c r="AS25" s="471" t="s">
        <v>139</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13441</v>
      </c>
      <c r="BO25" s="384"/>
      <c r="BP25" s="384"/>
      <c r="BQ25" s="384"/>
      <c r="BR25" s="384"/>
      <c r="BS25" s="384"/>
      <c r="BT25" s="384"/>
      <c r="BU25" s="385"/>
      <c r="BV25" s="383">
        <v>10253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5610</v>
      </c>
      <c r="R26" s="472"/>
      <c r="S26" s="472"/>
      <c r="T26" s="472"/>
      <c r="U26" s="472"/>
      <c r="V26" s="514"/>
      <c r="W26" s="566"/>
      <c r="X26" s="567"/>
      <c r="Y26" s="568"/>
      <c r="Z26" s="470" t="s">
        <v>179</v>
      </c>
      <c r="AA26" s="572"/>
      <c r="AB26" s="572"/>
      <c r="AC26" s="572"/>
      <c r="AD26" s="572"/>
      <c r="AE26" s="572"/>
      <c r="AF26" s="572"/>
      <c r="AG26" s="573"/>
      <c r="AH26" s="471" t="s">
        <v>139</v>
      </c>
      <c r="AI26" s="472"/>
      <c r="AJ26" s="472"/>
      <c r="AK26" s="472"/>
      <c r="AL26" s="514"/>
      <c r="AM26" s="471" t="s">
        <v>139</v>
      </c>
      <c r="AN26" s="472"/>
      <c r="AO26" s="472"/>
      <c r="AP26" s="472"/>
      <c r="AQ26" s="472"/>
      <c r="AR26" s="514"/>
      <c r="AS26" s="471" t="s">
        <v>131</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131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3210</v>
      </c>
      <c r="R27" s="472"/>
      <c r="S27" s="472"/>
      <c r="T27" s="472"/>
      <c r="U27" s="472"/>
      <c r="V27" s="514"/>
      <c r="W27" s="566"/>
      <c r="X27" s="567"/>
      <c r="Y27" s="568"/>
      <c r="Z27" s="470" t="s">
        <v>182</v>
      </c>
      <c r="AA27" s="450"/>
      <c r="AB27" s="450"/>
      <c r="AC27" s="450"/>
      <c r="AD27" s="450"/>
      <c r="AE27" s="450"/>
      <c r="AF27" s="450"/>
      <c r="AG27" s="451"/>
      <c r="AH27" s="471">
        <v>1</v>
      </c>
      <c r="AI27" s="472"/>
      <c r="AJ27" s="472"/>
      <c r="AK27" s="472"/>
      <c r="AL27" s="514"/>
      <c r="AM27" s="471" t="s">
        <v>183</v>
      </c>
      <c r="AN27" s="472"/>
      <c r="AO27" s="472"/>
      <c r="AP27" s="472"/>
      <c r="AQ27" s="472"/>
      <c r="AR27" s="514"/>
      <c r="AS27" s="471" t="s">
        <v>184</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139</v>
      </c>
      <c r="BO27" s="540"/>
      <c r="BP27" s="540"/>
      <c r="BQ27" s="540"/>
      <c r="BR27" s="540"/>
      <c r="BS27" s="540"/>
      <c r="BT27" s="540"/>
      <c r="BU27" s="541"/>
      <c r="BV27" s="539" t="s">
        <v>139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2570</v>
      </c>
      <c r="R28" s="472"/>
      <c r="S28" s="472"/>
      <c r="T28" s="472"/>
      <c r="U28" s="472"/>
      <c r="V28" s="514"/>
      <c r="W28" s="566"/>
      <c r="X28" s="567"/>
      <c r="Y28" s="568"/>
      <c r="Z28" s="470" t="s">
        <v>187</v>
      </c>
      <c r="AA28" s="450"/>
      <c r="AB28" s="450"/>
      <c r="AC28" s="450"/>
      <c r="AD28" s="450"/>
      <c r="AE28" s="450"/>
      <c r="AF28" s="450"/>
      <c r="AG28" s="451"/>
      <c r="AH28" s="471" t="s">
        <v>139</v>
      </c>
      <c r="AI28" s="472"/>
      <c r="AJ28" s="472"/>
      <c r="AK28" s="472"/>
      <c r="AL28" s="514"/>
      <c r="AM28" s="471" t="s">
        <v>131</v>
      </c>
      <c r="AN28" s="472"/>
      <c r="AO28" s="472"/>
      <c r="AP28" s="472"/>
      <c r="AQ28" s="472"/>
      <c r="AR28" s="514"/>
      <c r="AS28" s="471" t="s">
        <v>139</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1341116</v>
      </c>
      <c r="BO28" s="384"/>
      <c r="BP28" s="384"/>
      <c r="BQ28" s="384"/>
      <c r="BR28" s="384"/>
      <c r="BS28" s="384"/>
      <c r="BT28" s="384"/>
      <c r="BU28" s="385"/>
      <c r="BV28" s="383">
        <v>1440200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11</v>
      </c>
      <c r="M29" s="472"/>
      <c r="N29" s="472"/>
      <c r="O29" s="472"/>
      <c r="P29" s="514"/>
      <c r="Q29" s="471">
        <v>2320</v>
      </c>
      <c r="R29" s="472"/>
      <c r="S29" s="472"/>
      <c r="T29" s="472"/>
      <c r="U29" s="472"/>
      <c r="V29" s="514"/>
      <c r="W29" s="569"/>
      <c r="X29" s="570"/>
      <c r="Y29" s="571"/>
      <c r="Z29" s="470" t="s">
        <v>190</v>
      </c>
      <c r="AA29" s="450"/>
      <c r="AB29" s="450"/>
      <c r="AC29" s="450"/>
      <c r="AD29" s="450"/>
      <c r="AE29" s="450"/>
      <c r="AF29" s="450"/>
      <c r="AG29" s="451"/>
      <c r="AH29" s="471">
        <v>143</v>
      </c>
      <c r="AI29" s="472"/>
      <c r="AJ29" s="472"/>
      <c r="AK29" s="472"/>
      <c r="AL29" s="514"/>
      <c r="AM29" s="471">
        <v>444468</v>
      </c>
      <c r="AN29" s="472"/>
      <c r="AO29" s="472"/>
      <c r="AP29" s="472"/>
      <c r="AQ29" s="472"/>
      <c r="AR29" s="514"/>
      <c r="AS29" s="471">
        <v>3108</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71568</v>
      </c>
      <c r="BO29" s="421"/>
      <c r="BP29" s="421"/>
      <c r="BQ29" s="421"/>
      <c r="BR29" s="421"/>
      <c r="BS29" s="421"/>
      <c r="BT29" s="421"/>
      <c r="BU29" s="422"/>
      <c r="BV29" s="420">
        <v>71429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98</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1963963</v>
      </c>
      <c r="BO30" s="540"/>
      <c r="BP30" s="540"/>
      <c r="BQ30" s="540"/>
      <c r="BR30" s="540"/>
      <c r="BS30" s="540"/>
      <c r="BT30" s="540"/>
      <c r="BU30" s="541"/>
      <c r="BV30" s="539">
        <v>1760808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199</v>
      </c>
      <c r="D33" s="444"/>
      <c r="E33" s="409" t="s">
        <v>200</v>
      </c>
      <c r="F33" s="409"/>
      <c r="G33" s="409"/>
      <c r="H33" s="409"/>
      <c r="I33" s="409"/>
      <c r="J33" s="409"/>
      <c r="K33" s="409"/>
      <c r="L33" s="409"/>
      <c r="M33" s="409"/>
      <c r="N33" s="409"/>
      <c r="O33" s="409"/>
      <c r="P33" s="409"/>
      <c r="Q33" s="409"/>
      <c r="R33" s="409"/>
      <c r="S33" s="409"/>
      <c r="T33" s="200"/>
      <c r="U33" s="444" t="s">
        <v>199</v>
      </c>
      <c r="V33" s="444"/>
      <c r="W33" s="409" t="s">
        <v>201</v>
      </c>
      <c r="X33" s="409"/>
      <c r="Y33" s="409"/>
      <c r="Z33" s="409"/>
      <c r="AA33" s="409"/>
      <c r="AB33" s="409"/>
      <c r="AC33" s="409"/>
      <c r="AD33" s="409"/>
      <c r="AE33" s="409"/>
      <c r="AF33" s="409"/>
      <c r="AG33" s="409"/>
      <c r="AH33" s="409"/>
      <c r="AI33" s="409"/>
      <c r="AJ33" s="409"/>
      <c r="AK33" s="409"/>
      <c r="AL33" s="200"/>
      <c r="AM33" s="444" t="s">
        <v>199</v>
      </c>
      <c r="AN33" s="444"/>
      <c r="AO33" s="409" t="s">
        <v>201</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199</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IF('各会計、関係団体の財政状況及び健全化判断比率'!B35="","",'各会計、関係団体の財政状況及び健全化判断比率'!B35)</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宮崎県市町村総合事務組合　一般会計</v>
      </c>
      <c r="BZ34" s="611"/>
      <c r="CA34" s="611"/>
      <c r="CB34" s="611"/>
      <c r="CC34" s="611"/>
      <c r="CD34" s="611"/>
      <c r="CE34" s="611"/>
      <c r="CF34" s="611"/>
      <c r="CG34" s="611"/>
      <c r="CH34" s="611"/>
      <c r="CI34" s="611"/>
      <c r="CJ34" s="611"/>
      <c r="CK34" s="611"/>
      <c r="CL34" s="611"/>
      <c r="CM34" s="611"/>
      <c r="CN34" s="175"/>
      <c r="CO34" s="610">
        <f>IF(CQ34="","",MAX(C34:D43,U34:V43,AM34:AN43,BE34:BF43,BW34:BX43)+1)</f>
        <v>19</v>
      </c>
      <c r="CP34" s="610"/>
      <c r="CQ34" s="611" t="str">
        <f>IF('各会計、関係団体の財政状況及び健全化判断比率'!BS7="","",'各会計、関係団体の財政状況及び健全化判断比率'!BS7)</f>
        <v>宮崎県林業公社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西臼杵地域介護認定審査会特別会計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IF('各会計、関係団体の財政状況及び健全化判断比率'!B34="","",'各会計、関係団体の財政状況及び健全化判断比率'!B34)</f>
        <v>国民健康保険病院事業会計</v>
      </c>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IF('各会計、関係団体の財政状況及び健全化判断比率'!B36="","",'各会計、関係団体の財政状況及び健全化判断比率'!B36)</f>
        <v>下水道事業特別会計</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宮崎県市町村総合事務組合　市町村交通災害共済事業特別会計</v>
      </c>
      <c r="BZ35" s="611"/>
      <c r="CA35" s="611"/>
      <c r="CB35" s="611"/>
      <c r="CC35" s="611"/>
      <c r="CD35" s="611"/>
      <c r="CE35" s="611"/>
      <c r="CF35" s="611"/>
      <c r="CG35" s="611"/>
      <c r="CH35" s="611"/>
      <c r="CI35" s="611"/>
      <c r="CJ35" s="611"/>
      <c r="CK35" s="611"/>
      <c r="CL35" s="611"/>
      <c r="CM35" s="611"/>
      <c r="CN35" s="175"/>
      <c r="CO35" s="610">
        <f t="shared" ref="CO35:CO43" si="3">IF(CQ35="","",CO34+1)</f>
        <v>20</v>
      </c>
      <c r="CP35" s="610"/>
      <c r="CQ35" s="611" t="str">
        <f>IF('各会計、関係団体の財政状況及び健全化判断比率'!BS8="","",'各会計、関係団体の財政状況及び健全化判断比率'!BS8)</f>
        <v>株式会社高千穂まちづくり公社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介護保険特別会計（保険事業勘定）</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宮崎県市町村総合事務組合　自治会館管理運営特別会計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介護保険特別会計（介護サービス事業勘定）</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宮崎県後期高齢者医療広域連合　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後期高齢者医療特別会計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宮崎県後期高齢者医療広域連合　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宮崎県北部広域行政事務組合（一般会計）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17</v>
      </c>
      <c r="BX40" s="610"/>
      <c r="BY40" s="611" t="str">
        <f>IF('各会計、関係団体の財政状況及び健全化判断比率'!B74="","",'各会計、関係団体の財政状況及び健全化判断比率'!B74)</f>
        <v>宮崎県北部広域行政事務組合（特別会計）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18</v>
      </c>
      <c r="BX41" s="610"/>
      <c r="BY41" s="611" t="str">
        <f>IF('各会計、関係団体の財政状況及び健全化判断比率'!B75="","",'各会計、関係団体の財政状況及び健全化判断比率'!B75)</f>
        <v>西臼杵広域行政事務組合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yE+a7Di/5k3C4jjvtZ0N1WxStZhYTLWEMj6UBGDHNCEIlYhgVK4ftE4wN3mYn6lGPaq7x8C730SODjzEVo7QjQ==" saltValue="vr+rF3PAzN50pAHA1oqb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1075982</v>
      </c>
      <c r="S5" s="626"/>
      <c r="T5" s="626"/>
      <c r="U5" s="626"/>
      <c r="V5" s="626"/>
      <c r="W5" s="626"/>
      <c r="X5" s="626"/>
      <c r="Y5" s="627"/>
      <c r="Z5" s="628">
        <v>11</v>
      </c>
      <c r="AA5" s="628"/>
      <c r="AB5" s="628"/>
      <c r="AC5" s="628"/>
      <c r="AD5" s="629">
        <v>1075982</v>
      </c>
      <c r="AE5" s="629"/>
      <c r="AF5" s="629"/>
      <c r="AG5" s="629"/>
      <c r="AH5" s="629"/>
      <c r="AI5" s="629"/>
      <c r="AJ5" s="629"/>
      <c r="AK5" s="629"/>
      <c r="AL5" s="630">
        <v>21.1</v>
      </c>
      <c r="AM5" s="631"/>
      <c r="AN5" s="631"/>
      <c r="AO5" s="632"/>
      <c r="AP5" s="622" t="s">
        <v>230</v>
      </c>
      <c r="AQ5" s="623"/>
      <c r="AR5" s="623"/>
      <c r="AS5" s="623"/>
      <c r="AT5" s="623"/>
      <c r="AU5" s="623"/>
      <c r="AV5" s="623"/>
      <c r="AW5" s="623"/>
      <c r="AX5" s="623"/>
      <c r="AY5" s="623"/>
      <c r="AZ5" s="623"/>
      <c r="BA5" s="623"/>
      <c r="BB5" s="623"/>
      <c r="BC5" s="623"/>
      <c r="BD5" s="623"/>
      <c r="BE5" s="623"/>
      <c r="BF5" s="624"/>
      <c r="BG5" s="636">
        <v>1075982</v>
      </c>
      <c r="BH5" s="637"/>
      <c r="BI5" s="637"/>
      <c r="BJ5" s="637"/>
      <c r="BK5" s="637"/>
      <c r="BL5" s="637"/>
      <c r="BM5" s="637"/>
      <c r="BN5" s="638"/>
      <c r="BO5" s="639">
        <v>100</v>
      </c>
      <c r="BP5" s="639"/>
      <c r="BQ5" s="639"/>
      <c r="BR5" s="639"/>
      <c r="BS5" s="640">
        <v>66007</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130465</v>
      </c>
      <c r="S6" s="637"/>
      <c r="T6" s="637"/>
      <c r="U6" s="637"/>
      <c r="V6" s="637"/>
      <c r="W6" s="637"/>
      <c r="X6" s="637"/>
      <c r="Y6" s="638"/>
      <c r="Z6" s="639">
        <v>1.3</v>
      </c>
      <c r="AA6" s="639"/>
      <c r="AB6" s="639"/>
      <c r="AC6" s="639"/>
      <c r="AD6" s="640">
        <v>130465</v>
      </c>
      <c r="AE6" s="640"/>
      <c r="AF6" s="640"/>
      <c r="AG6" s="640"/>
      <c r="AH6" s="640"/>
      <c r="AI6" s="640"/>
      <c r="AJ6" s="640"/>
      <c r="AK6" s="640"/>
      <c r="AL6" s="641">
        <v>2.6</v>
      </c>
      <c r="AM6" s="642"/>
      <c r="AN6" s="642"/>
      <c r="AO6" s="643"/>
      <c r="AP6" s="633" t="s">
        <v>235</v>
      </c>
      <c r="AQ6" s="634"/>
      <c r="AR6" s="634"/>
      <c r="AS6" s="634"/>
      <c r="AT6" s="634"/>
      <c r="AU6" s="634"/>
      <c r="AV6" s="634"/>
      <c r="AW6" s="634"/>
      <c r="AX6" s="634"/>
      <c r="AY6" s="634"/>
      <c r="AZ6" s="634"/>
      <c r="BA6" s="634"/>
      <c r="BB6" s="634"/>
      <c r="BC6" s="634"/>
      <c r="BD6" s="634"/>
      <c r="BE6" s="634"/>
      <c r="BF6" s="635"/>
      <c r="BG6" s="636">
        <v>1075982</v>
      </c>
      <c r="BH6" s="637"/>
      <c r="BI6" s="637"/>
      <c r="BJ6" s="637"/>
      <c r="BK6" s="637"/>
      <c r="BL6" s="637"/>
      <c r="BM6" s="637"/>
      <c r="BN6" s="638"/>
      <c r="BO6" s="639">
        <v>100</v>
      </c>
      <c r="BP6" s="639"/>
      <c r="BQ6" s="639"/>
      <c r="BR6" s="639"/>
      <c r="BS6" s="640">
        <v>66007</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90474</v>
      </c>
      <c r="CS6" s="637"/>
      <c r="CT6" s="637"/>
      <c r="CU6" s="637"/>
      <c r="CV6" s="637"/>
      <c r="CW6" s="637"/>
      <c r="CX6" s="637"/>
      <c r="CY6" s="638"/>
      <c r="CZ6" s="630">
        <v>1</v>
      </c>
      <c r="DA6" s="631"/>
      <c r="DB6" s="631"/>
      <c r="DC6" s="647"/>
      <c r="DD6" s="645" t="s">
        <v>139</v>
      </c>
      <c r="DE6" s="637"/>
      <c r="DF6" s="637"/>
      <c r="DG6" s="637"/>
      <c r="DH6" s="637"/>
      <c r="DI6" s="637"/>
      <c r="DJ6" s="637"/>
      <c r="DK6" s="637"/>
      <c r="DL6" s="637"/>
      <c r="DM6" s="637"/>
      <c r="DN6" s="637"/>
      <c r="DO6" s="637"/>
      <c r="DP6" s="638"/>
      <c r="DQ6" s="645">
        <v>90428</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207</v>
      </c>
      <c r="S7" s="637"/>
      <c r="T7" s="637"/>
      <c r="U7" s="637"/>
      <c r="V7" s="637"/>
      <c r="W7" s="637"/>
      <c r="X7" s="637"/>
      <c r="Y7" s="638"/>
      <c r="Z7" s="639">
        <v>0</v>
      </c>
      <c r="AA7" s="639"/>
      <c r="AB7" s="639"/>
      <c r="AC7" s="639"/>
      <c r="AD7" s="640">
        <v>207</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442589</v>
      </c>
      <c r="BH7" s="637"/>
      <c r="BI7" s="637"/>
      <c r="BJ7" s="637"/>
      <c r="BK7" s="637"/>
      <c r="BL7" s="637"/>
      <c r="BM7" s="637"/>
      <c r="BN7" s="638"/>
      <c r="BO7" s="639">
        <v>41.1</v>
      </c>
      <c r="BP7" s="639"/>
      <c r="BQ7" s="639"/>
      <c r="BR7" s="639"/>
      <c r="BS7" s="640">
        <v>6736</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1441442</v>
      </c>
      <c r="CS7" s="637"/>
      <c r="CT7" s="637"/>
      <c r="CU7" s="637"/>
      <c r="CV7" s="637"/>
      <c r="CW7" s="637"/>
      <c r="CX7" s="637"/>
      <c r="CY7" s="638"/>
      <c r="CZ7" s="639">
        <v>15.3</v>
      </c>
      <c r="DA7" s="639"/>
      <c r="DB7" s="639"/>
      <c r="DC7" s="639"/>
      <c r="DD7" s="645">
        <v>17677</v>
      </c>
      <c r="DE7" s="637"/>
      <c r="DF7" s="637"/>
      <c r="DG7" s="637"/>
      <c r="DH7" s="637"/>
      <c r="DI7" s="637"/>
      <c r="DJ7" s="637"/>
      <c r="DK7" s="637"/>
      <c r="DL7" s="637"/>
      <c r="DM7" s="637"/>
      <c r="DN7" s="637"/>
      <c r="DO7" s="637"/>
      <c r="DP7" s="638"/>
      <c r="DQ7" s="645">
        <v>844524</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2717</v>
      </c>
      <c r="S8" s="637"/>
      <c r="T8" s="637"/>
      <c r="U8" s="637"/>
      <c r="V8" s="637"/>
      <c r="W8" s="637"/>
      <c r="X8" s="637"/>
      <c r="Y8" s="638"/>
      <c r="Z8" s="639">
        <v>0</v>
      </c>
      <c r="AA8" s="639"/>
      <c r="AB8" s="639"/>
      <c r="AC8" s="639"/>
      <c r="AD8" s="640">
        <v>2717</v>
      </c>
      <c r="AE8" s="640"/>
      <c r="AF8" s="640"/>
      <c r="AG8" s="640"/>
      <c r="AH8" s="640"/>
      <c r="AI8" s="640"/>
      <c r="AJ8" s="640"/>
      <c r="AK8" s="640"/>
      <c r="AL8" s="641">
        <v>0.1</v>
      </c>
      <c r="AM8" s="642"/>
      <c r="AN8" s="642"/>
      <c r="AO8" s="643"/>
      <c r="AP8" s="633" t="s">
        <v>241</v>
      </c>
      <c r="AQ8" s="634"/>
      <c r="AR8" s="634"/>
      <c r="AS8" s="634"/>
      <c r="AT8" s="634"/>
      <c r="AU8" s="634"/>
      <c r="AV8" s="634"/>
      <c r="AW8" s="634"/>
      <c r="AX8" s="634"/>
      <c r="AY8" s="634"/>
      <c r="AZ8" s="634"/>
      <c r="BA8" s="634"/>
      <c r="BB8" s="634"/>
      <c r="BC8" s="634"/>
      <c r="BD8" s="634"/>
      <c r="BE8" s="634"/>
      <c r="BF8" s="635"/>
      <c r="BG8" s="636">
        <v>17793</v>
      </c>
      <c r="BH8" s="637"/>
      <c r="BI8" s="637"/>
      <c r="BJ8" s="637"/>
      <c r="BK8" s="637"/>
      <c r="BL8" s="637"/>
      <c r="BM8" s="637"/>
      <c r="BN8" s="638"/>
      <c r="BO8" s="639">
        <v>1.7</v>
      </c>
      <c r="BP8" s="639"/>
      <c r="BQ8" s="639"/>
      <c r="BR8" s="639"/>
      <c r="BS8" s="640" t="s">
        <v>242</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2492241</v>
      </c>
      <c r="CS8" s="637"/>
      <c r="CT8" s="637"/>
      <c r="CU8" s="637"/>
      <c r="CV8" s="637"/>
      <c r="CW8" s="637"/>
      <c r="CX8" s="637"/>
      <c r="CY8" s="638"/>
      <c r="CZ8" s="639">
        <v>26.5</v>
      </c>
      <c r="DA8" s="639"/>
      <c r="DB8" s="639"/>
      <c r="DC8" s="639"/>
      <c r="DD8" s="645">
        <v>13691</v>
      </c>
      <c r="DE8" s="637"/>
      <c r="DF8" s="637"/>
      <c r="DG8" s="637"/>
      <c r="DH8" s="637"/>
      <c r="DI8" s="637"/>
      <c r="DJ8" s="637"/>
      <c r="DK8" s="637"/>
      <c r="DL8" s="637"/>
      <c r="DM8" s="637"/>
      <c r="DN8" s="637"/>
      <c r="DO8" s="637"/>
      <c r="DP8" s="638"/>
      <c r="DQ8" s="645">
        <v>1226336</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2200</v>
      </c>
      <c r="S9" s="637"/>
      <c r="T9" s="637"/>
      <c r="U9" s="637"/>
      <c r="V9" s="637"/>
      <c r="W9" s="637"/>
      <c r="X9" s="637"/>
      <c r="Y9" s="638"/>
      <c r="Z9" s="639">
        <v>0</v>
      </c>
      <c r="AA9" s="639"/>
      <c r="AB9" s="639"/>
      <c r="AC9" s="639"/>
      <c r="AD9" s="640">
        <v>2200</v>
      </c>
      <c r="AE9" s="640"/>
      <c r="AF9" s="640"/>
      <c r="AG9" s="640"/>
      <c r="AH9" s="640"/>
      <c r="AI9" s="640"/>
      <c r="AJ9" s="640"/>
      <c r="AK9" s="640"/>
      <c r="AL9" s="641">
        <v>0</v>
      </c>
      <c r="AM9" s="642"/>
      <c r="AN9" s="642"/>
      <c r="AO9" s="643"/>
      <c r="AP9" s="633" t="s">
        <v>245</v>
      </c>
      <c r="AQ9" s="634"/>
      <c r="AR9" s="634"/>
      <c r="AS9" s="634"/>
      <c r="AT9" s="634"/>
      <c r="AU9" s="634"/>
      <c r="AV9" s="634"/>
      <c r="AW9" s="634"/>
      <c r="AX9" s="634"/>
      <c r="AY9" s="634"/>
      <c r="AZ9" s="634"/>
      <c r="BA9" s="634"/>
      <c r="BB9" s="634"/>
      <c r="BC9" s="634"/>
      <c r="BD9" s="634"/>
      <c r="BE9" s="634"/>
      <c r="BF9" s="635"/>
      <c r="BG9" s="636">
        <v>363614</v>
      </c>
      <c r="BH9" s="637"/>
      <c r="BI9" s="637"/>
      <c r="BJ9" s="637"/>
      <c r="BK9" s="637"/>
      <c r="BL9" s="637"/>
      <c r="BM9" s="637"/>
      <c r="BN9" s="638"/>
      <c r="BO9" s="639">
        <v>33.799999999999997</v>
      </c>
      <c r="BP9" s="639"/>
      <c r="BQ9" s="639"/>
      <c r="BR9" s="639"/>
      <c r="BS9" s="640" t="s">
        <v>140</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767409</v>
      </c>
      <c r="CS9" s="637"/>
      <c r="CT9" s="637"/>
      <c r="CU9" s="637"/>
      <c r="CV9" s="637"/>
      <c r="CW9" s="637"/>
      <c r="CX9" s="637"/>
      <c r="CY9" s="638"/>
      <c r="CZ9" s="639">
        <v>8.1999999999999993</v>
      </c>
      <c r="DA9" s="639"/>
      <c r="DB9" s="639"/>
      <c r="DC9" s="639"/>
      <c r="DD9" s="645">
        <v>17987</v>
      </c>
      <c r="DE9" s="637"/>
      <c r="DF9" s="637"/>
      <c r="DG9" s="637"/>
      <c r="DH9" s="637"/>
      <c r="DI9" s="637"/>
      <c r="DJ9" s="637"/>
      <c r="DK9" s="637"/>
      <c r="DL9" s="637"/>
      <c r="DM9" s="637"/>
      <c r="DN9" s="637"/>
      <c r="DO9" s="637"/>
      <c r="DP9" s="638"/>
      <c r="DQ9" s="645">
        <v>588098</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140</v>
      </c>
      <c r="AA10" s="639"/>
      <c r="AB10" s="639"/>
      <c r="AC10" s="639"/>
      <c r="AD10" s="640" t="s">
        <v>140</v>
      </c>
      <c r="AE10" s="640"/>
      <c r="AF10" s="640"/>
      <c r="AG10" s="640"/>
      <c r="AH10" s="640"/>
      <c r="AI10" s="640"/>
      <c r="AJ10" s="640"/>
      <c r="AK10" s="640"/>
      <c r="AL10" s="641" t="s">
        <v>242</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27220</v>
      </c>
      <c r="BH10" s="637"/>
      <c r="BI10" s="637"/>
      <c r="BJ10" s="637"/>
      <c r="BK10" s="637"/>
      <c r="BL10" s="637"/>
      <c r="BM10" s="637"/>
      <c r="BN10" s="638"/>
      <c r="BO10" s="639">
        <v>2.5</v>
      </c>
      <c r="BP10" s="639"/>
      <c r="BQ10" s="639"/>
      <c r="BR10" s="639"/>
      <c r="BS10" s="640" t="s">
        <v>140</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139</v>
      </c>
      <c r="CS10" s="637"/>
      <c r="CT10" s="637"/>
      <c r="CU10" s="637"/>
      <c r="CV10" s="637"/>
      <c r="CW10" s="637"/>
      <c r="CX10" s="637"/>
      <c r="CY10" s="638"/>
      <c r="CZ10" s="639" t="s">
        <v>140</v>
      </c>
      <c r="DA10" s="639"/>
      <c r="DB10" s="639"/>
      <c r="DC10" s="639"/>
      <c r="DD10" s="645" t="s">
        <v>140</v>
      </c>
      <c r="DE10" s="637"/>
      <c r="DF10" s="637"/>
      <c r="DG10" s="637"/>
      <c r="DH10" s="637"/>
      <c r="DI10" s="637"/>
      <c r="DJ10" s="637"/>
      <c r="DK10" s="637"/>
      <c r="DL10" s="637"/>
      <c r="DM10" s="637"/>
      <c r="DN10" s="637"/>
      <c r="DO10" s="637"/>
      <c r="DP10" s="638"/>
      <c r="DQ10" s="645" t="s">
        <v>140</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298437</v>
      </c>
      <c r="S11" s="637"/>
      <c r="T11" s="637"/>
      <c r="U11" s="637"/>
      <c r="V11" s="637"/>
      <c r="W11" s="637"/>
      <c r="X11" s="637"/>
      <c r="Y11" s="638"/>
      <c r="Z11" s="641">
        <v>3</v>
      </c>
      <c r="AA11" s="642"/>
      <c r="AB11" s="642"/>
      <c r="AC11" s="648"/>
      <c r="AD11" s="645">
        <v>298437</v>
      </c>
      <c r="AE11" s="637"/>
      <c r="AF11" s="637"/>
      <c r="AG11" s="637"/>
      <c r="AH11" s="637"/>
      <c r="AI11" s="637"/>
      <c r="AJ11" s="637"/>
      <c r="AK11" s="638"/>
      <c r="AL11" s="641">
        <v>5.9</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33962</v>
      </c>
      <c r="BH11" s="637"/>
      <c r="BI11" s="637"/>
      <c r="BJ11" s="637"/>
      <c r="BK11" s="637"/>
      <c r="BL11" s="637"/>
      <c r="BM11" s="637"/>
      <c r="BN11" s="638"/>
      <c r="BO11" s="639">
        <v>3.2</v>
      </c>
      <c r="BP11" s="639"/>
      <c r="BQ11" s="639"/>
      <c r="BR11" s="639"/>
      <c r="BS11" s="640">
        <v>6736</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1388935</v>
      </c>
      <c r="CS11" s="637"/>
      <c r="CT11" s="637"/>
      <c r="CU11" s="637"/>
      <c r="CV11" s="637"/>
      <c r="CW11" s="637"/>
      <c r="CX11" s="637"/>
      <c r="CY11" s="638"/>
      <c r="CZ11" s="639">
        <v>14.8</v>
      </c>
      <c r="DA11" s="639"/>
      <c r="DB11" s="639"/>
      <c r="DC11" s="639"/>
      <c r="DD11" s="645">
        <v>341491</v>
      </c>
      <c r="DE11" s="637"/>
      <c r="DF11" s="637"/>
      <c r="DG11" s="637"/>
      <c r="DH11" s="637"/>
      <c r="DI11" s="637"/>
      <c r="DJ11" s="637"/>
      <c r="DK11" s="637"/>
      <c r="DL11" s="637"/>
      <c r="DM11" s="637"/>
      <c r="DN11" s="637"/>
      <c r="DO11" s="637"/>
      <c r="DP11" s="638"/>
      <c r="DQ11" s="645">
        <v>689926</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t="s">
        <v>242</v>
      </c>
      <c r="S12" s="637"/>
      <c r="T12" s="637"/>
      <c r="U12" s="637"/>
      <c r="V12" s="637"/>
      <c r="W12" s="637"/>
      <c r="X12" s="637"/>
      <c r="Y12" s="638"/>
      <c r="Z12" s="639" t="s">
        <v>140</v>
      </c>
      <c r="AA12" s="639"/>
      <c r="AB12" s="639"/>
      <c r="AC12" s="639"/>
      <c r="AD12" s="640" t="s">
        <v>242</v>
      </c>
      <c r="AE12" s="640"/>
      <c r="AF12" s="640"/>
      <c r="AG12" s="640"/>
      <c r="AH12" s="640"/>
      <c r="AI12" s="640"/>
      <c r="AJ12" s="640"/>
      <c r="AK12" s="640"/>
      <c r="AL12" s="641" t="s">
        <v>140</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487467</v>
      </c>
      <c r="BH12" s="637"/>
      <c r="BI12" s="637"/>
      <c r="BJ12" s="637"/>
      <c r="BK12" s="637"/>
      <c r="BL12" s="637"/>
      <c r="BM12" s="637"/>
      <c r="BN12" s="638"/>
      <c r="BO12" s="639">
        <v>45.3</v>
      </c>
      <c r="BP12" s="639"/>
      <c r="BQ12" s="639"/>
      <c r="BR12" s="639"/>
      <c r="BS12" s="640">
        <v>59271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436207</v>
      </c>
      <c r="CS12" s="637"/>
      <c r="CT12" s="637"/>
      <c r="CU12" s="637"/>
      <c r="CV12" s="637"/>
      <c r="CW12" s="637"/>
      <c r="CX12" s="637"/>
      <c r="CY12" s="638"/>
      <c r="CZ12" s="639">
        <v>4.5999999999999996</v>
      </c>
      <c r="DA12" s="639"/>
      <c r="DB12" s="639"/>
      <c r="DC12" s="639"/>
      <c r="DD12" s="645">
        <v>6182</v>
      </c>
      <c r="DE12" s="637"/>
      <c r="DF12" s="637"/>
      <c r="DG12" s="637"/>
      <c r="DH12" s="637"/>
      <c r="DI12" s="637"/>
      <c r="DJ12" s="637"/>
      <c r="DK12" s="637"/>
      <c r="DL12" s="637"/>
      <c r="DM12" s="637"/>
      <c r="DN12" s="637"/>
      <c r="DO12" s="637"/>
      <c r="DP12" s="638"/>
      <c r="DQ12" s="645">
        <v>185552</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242</v>
      </c>
      <c r="S13" s="637"/>
      <c r="T13" s="637"/>
      <c r="U13" s="637"/>
      <c r="V13" s="637"/>
      <c r="W13" s="637"/>
      <c r="X13" s="637"/>
      <c r="Y13" s="638"/>
      <c r="Z13" s="639" t="s">
        <v>140</v>
      </c>
      <c r="AA13" s="639"/>
      <c r="AB13" s="639"/>
      <c r="AC13" s="639"/>
      <c r="AD13" s="640" t="s">
        <v>140</v>
      </c>
      <c r="AE13" s="640"/>
      <c r="AF13" s="640"/>
      <c r="AG13" s="640"/>
      <c r="AH13" s="640"/>
      <c r="AI13" s="640"/>
      <c r="AJ13" s="640"/>
      <c r="AK13" s="640"/>
      <c r="AL13" s="641" t="s">
        <v>140</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476122</v>
      </c>
      <c r="BH13" s="637"/>
      <c r="BI13" s="637"/>
      <c r="BJ13" s="637"/>
      <c r="BK13" s="637"/>
      <c r="BL13" s="637"/>
      <c r="BM13" s="637"/>
      <c r="BN13" s="638"/>
      <c r="BO13" s="639">
        <v>44.2</v>
      </c>
      <c r="BP13" s="639"/>
      <c r="BQ13" s="639"/>
      <c r="BR13" s="639"/>
      <c r="BS13" s="640">
        <v>59271</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953559</v>
      </c>
      <c r="CS13" s="637"/>
      <c r="CT13" s="637"/>
      <c r="CU13" s="637"/>
      <c r="CV13" s="637"/>
      <c r="CW13" s="637"/>
      <c r="CX13" s="637"/>
      <c r="CY13" s="638"/>
      <c r="CZ13" s="639">
        <v>10.1</v>
      </c>
      <c r="DA13" s="639"/>
      <c r="DB13" s="639"/>
      <c r="DC13" s="639"/>
      <c r="DD13" s="645">
        <v>411640</v>
      </c>
      <c r="DE13" s="637"/>
      <c r="DF13" s="637"/>
      <c r="DG13" s="637"/>
      <c r="DH13" s="637"/>
      <c r="DI13" s="637"/>
      <c r="DJ13" s="637"/>
      <c r="DK13" s="637"/>
      <c r="DL13" s="637"/>
      <c r="DM13" s="637"/>
      <c r="DN13" s="637"/>
      <c r="DO13" s="637"/>
      <c r="DP13" s="638"/>
      <c r="DQ13" s="645">
        <v>539097</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t="s">
        <v>140</v>
      </c>
      <c r="S14" s="637"/>
      <c r="T14" s="637"/>
      <c r="U14" s="637"/>
      <c r="V14" s="637"/>
      <c r="W14" s="637"/>
      <c r="X14" s="637"/>
      <c r="Y14" s="638"/>
      <c r="Z14" s="639" t="s">
        <v>140</v>
      </c>
      <c r="AA14" s="639"/>
      <c r="AB14" s="639"/>
      <c r="AC14" s="639"/>
      <c r="AD14" s="640" t="s">
        <v>140</v>
      </c>
      <c r="AE14" s="640"/>
      <c r="AF14" s="640"/>
      <c r="AG14" s="640"/>
      <c r="AH14" s="640"/>
      <c r="AI14" s="640"/>
      <c r="AJ14" s="640"/>
      <c r="AK14" s="640"/>
      <c r="AL14" s="641" t="s">
        <v>140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58778</v>
      </c>
      <c r="BH14" s="637"/>
      <c r="BI14" s="637"/>
      <c r="BJ14" s="637"/>
      <c r="BK14" s="637"/>
      <c r="BL14" s="637"/>
      <c r="BM14" s="637"/>
      <c r="BN14" s="638"/>
      <c r="BO14" s="639">
        <v>5.5</v>
      </c>
      <c r="BP14" s="639"/>
      <c r="BQ14" s="639"/>
      <c r="BR14" s="639"/>
      <c r="BS14" s="640" t="s">
        <v>140</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316103</v>
      </c>
      <c r="CS14" s="637"/>
      <c r="CT14" s="637"/>
      <c r="CU14" s="637"/>
      <c r="CV14" s="637"/>
      <c r="CW14" s="637"/>
      <c r="CX14" s="637"/>
      <c r="CY14" s="638"/>
      <c r="CZ14" s="639">
        <v>3.4</v>
      </c>
      <c r="DA14" s="639"/>
      <c r="DB14" s="639"/>
      <c r="DC14" s="639"/>
      <c r="DD14" s="645">
        <v>19389</v>
      </c>
      <c r="DE14" s="637"/>
      <c r="DF14" s="637"/>
      <c r="DG14" s="637"/>
      <c r="DH14" s="637"/>
      <c r="DI14" s="637"/>
      <c r="DJ14" s="637"/>
      <c r="DK14" s="637"/>
      <c r="DL14" s="637"/>
      <c r="DM14" s="637"/>
      <c r="DN14" s="637"/>
      <c r="DO14" s="637"/>
      <c r="DP14" s="638"/>
      <c r="DQ14" s="645">
        <v>293092</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242</v>
      </c>
      <c r="AA15" s="639"/>
      <c r="AB15" s="639"/>
      <c r="AC15" s="639"/>
      <c r="AD15" s="640" t="s">
        <v>242</v>
      </c>
      <c r="AE15" s="640"/>
      <c r="AF15" s="640"/>
      <c r="AG15" s="640"/>
      <c r="AH15" s="640"/>
      <c r="AI15" s="640"/>
      <c r="AJ15" s="640"/>
      <c r="AK15" s="640"/>
      <c r="AL15" s="641" t="s">
        <v>140</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87148</v>
      </c>
      <c r="BH15" s="637"/>
      <c r="BI15" s="637"/>
      <c r="BJ15" s="637"/>
      <c r="BK15" s="637"/>
      <c r="BL15" s="637"/>
      <c r="BM15" s="637"/>
      <c r="BN15" s="638"/>
      <c r="BO15" s="639">
        <v>8.1</v>
      </c>
      <c r="BP15" s="639"/>
      <c r="BQ15" s="639"/>
      <c r="BR15" s="639"/>
      <c r="BS15" s="640" t="s">
        <v>140</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550659</v>
      </c>
      <c r="CS15" s="637"/>
      <c r="CT15" s="637"/>
      <c r="CU15" s="637"/>
      <c r="CV15" s="637"/>
      <c r="CW15" s="637"/>
      <c r="CX15" s="637"/>
      <c r="CY15" s="638"/>
      <c r="CZ15" s="639">
        <v>5.9</v>
      </c>
      <c r="DA15" s="639"/>
      <c r="DB15" s="639"/>
      <c r="DC15" s="639"/>
      <c r="DD15" s="645">
        <v>9787</v>
      </c>
      <c r="DE15" s="637"/>
      <c r="DF15" s="637"/>
      <c r="DG15" s="637"/>
      <c r="DH15" s="637"/>
      <c r="DI15" s="637"/>
      <c r="DJ15" s="637"/>
      <c r="DK15" s="637"/>
      <c r="DL15" s="637"/>
      <c r="DM15" s="637"/>
      <c r="DN15" s="637"/>
      <c r="DO15" s="637"/>
      <c r="DP15" s="638"/>
      <c r="DQ15" s="645">
        <v>483561</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4613</v>
      </c>
      <c r="S16" s="637"/>
      <c r="T16" s="637"/>
      <c r="U16" s="637"/>
      <c r="V16" s="637"/>
      <c r="W16" s="637"/>
      <c r="X16" s="637"/>
      <c r="Y16" s="638"/>
      <c r="Z16" s="639">
        <v>0</v>
      </c>
      <c r="AA16" s="639"/>
      <c r="AB16" s="639"/>
      <c r="AC16" s="639"/>
      <c r="AD16" s="640">
        <v>4613</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140</v>
      </c>
      <c r="BH16" s="637"/>
      <c r="BI16" s="637"/>
      <c r="BJ16" s="637"/>
      <c r="BK16" s="637"/>
      <c r="BL16" s="637"/>
      <c r="BM16" s="637"/>
      <c r="BN16" s="638"/>
      <c r="BO16" s="639" t="s">
        <v>140</v>
      </c>
      <c r="BP16" s="639"/>
      <c r="BQ16" s="639"/>
      <c r="BR16" s="639"/>
      <c r="BS16" s="640" t="s">
        <v>140</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198419</v>
      </c>
      <c r="CS16" s="637"/>
      <c r="CT16" s="637"/>
      <c r="CU16" s="637"/>
      <c r="CV16" s="637"/>
      <c r="CW16" s="637"/>
      <c r="CX16" s="637"/>
      <c r="CY16" s="638"/>
      <c r="CZ16" s="639">
        <v>2.1</v>
      </c>
      <c r="DA16" s="639"/>
      <c r="DB16" s="639"/>
      <c r="DC16" s="639"/>
      <c r="DD16" s="645" t="s">
        <v>140</v>
      </c>
      <c r="DE16" s="637"/>
      <c r="DF16" s="637"/>
      <c r="DG16" s="637"/>
      <c r="DH16" s="637"/>
      <c r="DI16" s="637"/>
      <c r="DJ16" s="637"/>
      <c r="DK16" s="637"/>
      <c r="DL16" s="637"/>
      <c r="DM16" s="637"/>
      <c r="DN16" s="637"/>
      <c r="DO16" s="637"/>
      <c r="DP16" s="638"/>
      <c r="DQ16" s="645">
        <v>103627</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17989</v>
      </c>
      <c r="S17" s="637"/>
      <c r="T17" s="637"/>
      <c r="U17" s="637"/>
      <c r="V17" s="637"/>
      <c r="W17" s="637"/>
      <c r="X17" s="637"/>
      <c r="Y17" s="638"/>
      <c r="Z17" s="639">
        <v>0.2</v>
      </c>
      <c r="AA17" s="639"/>
      <c r="AB17" s="639"/>
      <c r="AC17" s="639"/>
      <c r="AD17" s="640">
        <v>17989</v>
      </c>
      <c r="AE17" s="640"/>
      <c r="AF17" s="640"/>
      <c r="AG17" s="640"/>
      <c r="AH17" s="640"/>
      <c r="AI17" s="640"/>
      <c r="AJ17" s="640"/>
      <c r="AK17" s="640"/>
      <c r="AL17" s="641">
        <v>0.4</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242</v>
      </c>
      <c r="BH17" s="637"/>
      <c r="BI17" s="637"/>
      <c r="BJ17" s="637"/>
      <c r="BK17" s="637"/>
      <c r="BL17" s="637"/>
      <c r="BM17" s="637"/>
      <c r="BN17" s="638"/>
      <c r="BO17" s="639" t="s">
        <v>242</v>
      </c>
      <c r="BP17" s="639"/>
      <c r="BQ17" s="639"/>
      <c r="BR17" s="639"/>
      <c r="BS17" s="640" t="s">
        <v>140</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768818</v>
      </c>
      <c r="CS17" s="637"/>
      <c r="CT17" s="637"/>
      <c r="CU17" s="637"/>
      <c r="CV17" s="637"/>
      <c r="CW17" s="637"/>
      <c r="CX17" s="637"/>
      <c r="CY17" s="638"/>
      <c r="CZ17" s="639">
        <v>8.1999999999999993</v>
      </c>
      <c r="DA17" s="639"/>
      <c r="DB17" s="639"/>
      <c r="DC17" s="639"/>
      <c r="DD17" s="645" t="s">
        <v>140</v>
      </c>
      <c r="DE17" s="637"/>
      <c r="DF17" s="637"/>
      <c r="DG17" s="637"/>
      <c r="DH17" s="637"/>
      <c r="DI17" s="637"/>
      <c r="DJ17" s="637"/>
      <c r="DK17" s="637"/>
      <c r="DL17" s="637"/>
      <c r="DM17" s="637"/>
      <c r="DN17" s="637"/>
      <c r="DO17" s="637"/>
      <c r="DP17" s="638"/>
      <c r="DQ17" s="645">
        <v>754465</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3119</v>
      </c>
      <c r="S18" s="637"/>
      <c r="T18" s="637"/>
      <c r="U18" s="637"/>
      <c r="V18" s="637"/>
      <c r="W18" s="637"/>
      <c r="X18" s="637"/>
      <c r="Y18" s="638"/>
      <c r="Z18" s="639">
        <v>0</v>
      </c>
      <c r="AA18" s="639"/>
      <c r="AB18" s="639"/>
      <c r="AC18" s="639"/>
      <c r="AD18" s="640">
        <v>3119</v>
      </c>
      <c r="AE18" s="640"/>
      <c r="AF18" s="640"/>
      <c r="AG18" s="640"/>
      <c r="AH18" s="640"/>
      <c r="AI18" s="640"/>
      <c r="AJ18" s="640"/>
      <c r="AK18" s="640"/>
      <c r="AL18" s="641">
        <v>0.1</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242</v>
      </c>
      <c r="BH18" s="637"/>
      <c r="BI18" s="637"/>
      <c r="BJ18" s="637"/>
      <c r="BK18" s="637"/>
      <c r="BL18" s="637"/>
      <c r="BM18" s="637"/>
      <c r="BN18" s="638"/>
      <c r="BO18" s="639" t="s">
        <v>140</v>
      </c>
      <c r="BP18" s="639"/>
      <c r="BQ18" s="639"/>
      <c r="BR18" s="639"/>
      <c r="BS18" s="640" t="s">
        <v>140</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242</v>
      </c>
      <c r="DA18" s="639"/>
      <c r="DB18" s="639"/>
      <c r="DC18" s="639"/>
      <c r="DD18" s="645" t="s">
        <v>242</v>
      </c>
      <c r="DE18" s="637"/>
      <c r="DF18" s="637"/>
      <c r="DG18" s="637"/>
      <c r="DH18" s="637"/>
      <c r="DI18" s="637"/>
      <c r="DJ18" s="637"/>
      <c r="DK18" s="637"/>
      <c r="DL18" s="637"/>
      <c r="DM18" s="637"/>
      <c r="DN18" s="637"/>
      <c r="DO18" s="637"/>
      <c r="DP18" s="638"/>
      <c r="DQ18" s="645" t="s">
        <v>140</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3119</v>
      </c>
      <c r="S19" s="637"/>
      <c r="T19" s="637"/>
      <c r="U19" s="637"/>
      <c r="V19" s="637"/>
      <c r="W19" s="637"/>
      <c r="X19" s="637"/>
      <c r="Y19" s="638"/>
      <c r="Z19" s="639">
        <v>0</v>
      </c>
      <c r="AA19" s="639"/>
      <c r="AB19" s="639"/>
      <c r="AC19" s="639"/>
      <c r="AD19" s="640">
        <v>3119</v>
      </c>
      <c r="AE19" s="640"/>
      <c r="AF19" s="640"/>
      <c r="AG19" s="640"/>
      <c r="AH19" s="640"/>
      <c r="AI19" s="640"/>
      <c r="AJ19" s="640"/>
      <c r="AK19" s="640"/>
      <c r="AL19" s="641">
        <v>0.1</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140</v>
      </c>
      <c r="BH19" s="637"/>
      <c r="BI19" s="637"/>
      <c r="BJ19" s="637"/>
      <c r="BK19" s="637"/>
      <c r="BL19" s="637"/>
      <c r="BM19" s="637"/>
      <c r="BN19" s="638"/>
      <c r="BO19" s="639" t="s">
        <v>139</v>
      </c>
      <c r="BP19" s="639"/>
      <c r="BQ19" s="639"/>
      <c r="BR19" s="639"/>
      <c r="BS19" s="640" t="s">
        <v>242</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140</v>
      </c>
      <c r="CS19" s="637"/>
      <c r="CT19" s="637"/>
      <c r="CU19" s="637"/>
      <c r="CV19" s="637"/>
      <c r="CW19" s="637"/>
      <c r="CX19" s="637"/>
      <c r="CY19" s="638"/>
      <c r="CZ19" s="639" t="s">
        <v>242</v>
      </c>
      <c r="DA19" s="639"/>
      <c r="DB19" s="639"/>
      <c r="DC19" s="639"/>
      <c r="DD19" s="645" t="s">
        <v>242</v>
      </c>
      <c r="DE19" s="637"/>
      <c r="DF19" s="637"/>
      <c r="DG19" s="637"/>
      <c r="DH19" s="637"/>
      <c r="DI19" s="637"/>
      <c r="DJ19" s="637"/>
      <c r="DK19" s="637"/>
      <c r="DL19" s="637"/>
      <c r="DM19" s="637"/>
      <c r="DN19" s="637"/>
      <c r="DO19" s="637"/>
      <c r="DP19" s="638"/>
      <c r="DQ19" s="645" t="s">
        <v>242</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t="s">
        <v>140</v>
      </c>
      <c r="S20" s="637"/>
      <c r="T20" s="637"/>
      <c r="U20" s="637"/>
      <c r="V20" s="637"/>
      <c r="W20" s="637"/>
      <c r="X20" s="637"/>
      <c r="Y20" s="638"/>
      <c r="Z20" s="639" t="s">
        <v>242</v>
      </c>
      <c r="AA20" s="639"/>
      <c r="AB20" s="639"/>
      <c r="AC20" s="639"/>
      <c r="AD20" s="640" t="s">
        <v>140</v>
      </c>
      <c r="AE20" s="640"/>
      <c r="AF20" s="640"/>
      <c r="AG20" s="640"/>
      <c r="AH20" s="640"/>
      <c r="AI20" s="640"/>
      <c r="AJ20" s="640"/>
      <c r="AK20" s="640"/>
      <c r="AL20" s="641" t="s">
        <v>242</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242</v>
      </c>
      <c r="BH20" s="637"/>
      <c r="BI20" s="637"/>
      <c r="BJ20" s="637"/>
      <c r="BK20" s="637"/>
      <c r="BL20" s="637"/>
      <c r="BM20" s="637"/>
      <c r="BN20" s="638"/>
      <c r="BO20" s="639" t="s">
        <v>242</v>
      </c>
      <c r="BP20" s="639"/>
      <c r="BQ20" s="639"/>
      <c r="BR20" s="639"/>
      <c r="BS20" s="640" t="s">
        <v>242</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9404266</v>
      </c>
      <c r="CS20" s="637"/>
      <c r="CT20" s="637"/>
      <c r="CU20" s="637"/>
      <c r="CV20" s="637"/>
      <c r="CW20" s="637"/>
      <c r="CX20" s="637"/>
      <c r="CY20" s="638"/>
      <c r="CZ20" s="639">
        <v>100</v>
      </c>
      <c r="DA20" s="639"/>
      <c r="DB20" s="639"/>
      <c r="DC20" s="639"/>
      <c r="DD20" s="645">
        <v>837844</v>
      </c>
      <c r="DE20" s="637"/>
      <c r="DF20" s="637"/>
      <c r="DG20" s="637"/>
      <c r="DH20" s="637"/>
      <c r="DI20" s="637"/>
      <c r="DJ20" s="637"/>
      <c r="DK20" s="637"/>
      <c r="DL20" s="637"/>
      <c r="DM20" s="637"/>
      <c r="DN20" s="637"/>
      <c r="DO20" s="637"/>
      <c r="DP20" s="638"/>
      <c r="DQ20" s="645">
        <v>5798706</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4176768</v>
      </c>
      <c r="S21" s="637"/>
      <c r="T21" s="637"/>
      <c r="U21" s="637"/>
      <c r="V21" s="637"/>
      <c r="W21" s="637"/>
      <c r="X21" s="637"/>
      <c r="Y21" s="638"/>
      <c r="Z21" s="639">
        <v>42.5</v>
      </c>
      <c r="AA21" s="639"/>
      <c r="AB21" s="639"/>
      <c r="AC21" s="639"/>
      <c r="AD21" s="640">
        <v>3560951</v>
      </c>
      <c r="AE21" s="640"/>
      <c r="AF21" s="640"/>
      <c r="AG21" s="640"/>
      <c r="AH21" s="640"/>
      <c r="AI21" s="640"/>
      <c r="AJ21" s="640"/>
      <c r="AK21" s="640"/>
      <c r="AL21" s="641">
        <v>69.900000000000006</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242</v>
      </c>
      <c r="BH21" s="637"/>
      <c r="BI21" s="637"/>
      <c r="BJ21" s="637"/>
      <c r="BK21" s="637"/>
      <c r="BL21" s="637"/>
      <c r="BM21" s="637"/>
      <c r="BN21" s="638"/>
      <c r="BO21" s="639" t="s">
        <v>242</v>
      </c>
      <c r="BP21" s="639"/>
      <c r="BQ21" s="639"/>
      <c r="BR21" s="639"/>
      <c r="BS21" s="640" t="s">
        <v>242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3560951</v>
      </c>
      <c r="S22" s="637"/>
      <c r="T22" s="637"/>
      <c r="U22" s="637"/>
      <c r="V22" s="637"/>
      <c r="W22" s="637"/>
      <c r="X22" s="637"/>
      <c r="Y22" s="638"/>
      <c r="Z22" s="639">
        <v>36.299999999999997</v>
      </c>
      <c r="AA22" s="639"/>
      <c r="AB22" s="639"/>
      <c r="AC22" s="639"/>
      <c r="AD22" s="640">
        <v>3560951</v>
      </c>
      <c r="AE22" s="640"/>
      <c r="AF22" s="640"/>
      <c r="AG22" s="640"/>
      <c r="AH22" s="640"/>
      <c r="AI22" s="640"/>
      <c r="AJ22" s="640"/>
      <c r="AK22" s="640"/>
      <c r="AL22" s="641">
        <v>69.900000000000006</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242</v>
      </c>
      <c r="BH22" s="637"/>
      <c r="BI22" s="637"/>
      <c r="BJ22" s="637"/>
      <c r="BK22" s="637"/>
      <c r="BL22" s="637"/>
      <c r="BM22" s="637"/>
      <c r="BN22" s="638"/>
      <c r="BO22" s="639" t="s">
        <v>242</v>
      </c>
      <c r="BP22" s="639"/>
      <c r="BQ22" s="639"/>
      <c r="BR22" s="639"/>
      <c r="BS22" s="640" t="s">
        <v>140</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615817</v>
      </c>
      <c r="S23" s="637"/>
      <c r="T23" s="637"/>
      <c r="U23" s="637"/>
      <c r="V23" s="637"/>
      <c r="W23" s="637"/>
      <c r="X23" s="637"/>
      <c r="Y23" s="638"/>
      <c r="Z23" s="639">
        <v>6.3</v>
      </c>
      <c r="AA23" s="639"/>
      <c r="AB23" s="639"/>
      <c r="AC23" s="639"/>
      <c r="AD23" s="640" t="s">
        <v>242</v>
      </c>
      <c r="AE23" s="640"/>
      <c r="AF23" s="640"/>
      <c r="AG23" s="640"/>
      <c r="AH23" s="640"/>
      <c r="AI23" s="640"/>
      <c r="AJ23" s="640"/>
      <c r="AK23" s="640"/>
      <c r="AL23" s="641" t="s">
        <v>140</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242</v>
      </c>
      <c r="BH23" s="637"/>
      <c r="BI23" s="637"/>
      <c r="BJ23" s="637"/>
      <c r="BK23" s="637"/>
      <c r="BL23" s="637"/>
      <c r="BM23" s="637"/>
      <c r="BN23" s="638"/>
      <c r="BO23" s="639" t="s">
        <v>140</v>
      </c>
      <c r="BP23" s="639"/>
      <c r="BQ23" s="639"/>
      <c r="BR23" s="639"/>
      <c r="BS23" s="640" t="s">
        <v>139</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t="s">
        <v>242</v>
      </c>
      <c r="S24" s="637"/>
      <c r="T24" s="637"/>
      <c r="U24" s="637"/>
      <c r="V24" s="637"/>
      <c r="W24" s="637"/>
      <c r="X24" s="637"/>
      <c r="Y24" s="638"/>
      <c r="Z24" s="639" t="s">
        <v>140</v>
      </c>
      <c r="AA24" s="639"/>
      <c r="AB24" s="639"/>
      <c r="AC24" s="639"/>
      <c r="AD24" s="640" t="s">
        <v>140</v>
      </c>
      <c r="AE24" s="640"/>
      <c r="AF24" s="640"/>
      <c r="AG24" s="640"/>
      <c r="AH24" s="640"/>
      <c r="AI24" s="640"/>
      <c r="AJ24" s="640"/>
      <c r="AK24" s="640"/>
      <c r="AL24" s="641" t="s">
        <v>140</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140</v>
      </c>
      <c r="BH24" s="637"/>
      <c r="BI24" s="637"/>
      <c r="BJ24" s="637"/>
      <c r="BK24" s="637"/>
      <c r="BL24" s="637"/>
      <c r="BM24" s="637"/>
      <c r="BN24" s="638"/>
      <c r="BO24" s="639" t="s">
        <v>242</v>
      </c>
      <c r="BP24" s="639"/>
      <c r="BQ24" s="639"/>
      <c r="BR24" s="639"/>
      <c r="BS24" s="640" t="s">
        <v>242</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3546374</v>
      </c>
      <c r="CS24" s="626"/>
      <c r="CT24" s="626"/>
      <c r="CU24" s="626"/>
      <c r="CV24" s="626"/>
      <c r="CW24" s="626"/>
      <c r="CX24" s="626"/>
      <c r="CY24" s="627"/>
      <c r="CZ24" s="630">
        <v>37.700000000000003</v>
      </c>
      <c r="DA24" s="631"/>
      <c r="DB24" s="631"/>
      <c r="DC24" s="647"/>
      <c r="DD24" s="671">
        <v>2419399</v>
      </c>
      <c r="DE24" s="626"/>
      <c r="DF24" s="626"/>
      <c r="DG24" s="626"/>
      <c r="DH24" s="626"/>
      <c r="DI24" s="626"/>
      <c r="DJ24" s="626"/>
      <c r="DK24" s="627"/>
      <c r="DL24" s="671">
        <v>2320227</v>
      </c>
      <c r="DM24" s="626"/>
      <c r="DN24" s="626"/>
      <c r="DO24" s="626"/>
      <c r="DP24" s="626"/>
      <c r="DQ24" s="626"/>
      <c r="DR24" s="626"/>
      <c r="DS24" s="626"/>
      <c r="DT24" s="626"/>
      <c r="DU24" s="626"/>
      <c r="DV24" s="627"/>
      <c r="DW24" s="630">
        <v>45.1</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5712497</v>
      </c>
      <c r="S25" s="637"/>
      <c r="T25" s="637"/>
      <c r="U25" s="637"/>
      <c r="V25" s="637"/>
      <c r="W25" s="637"/>
      <c r="X25" s="637"/>
      <c r="Y25" s="638"/>
      <c r="Z25" s="639">
        <v>58.2</v>
      </c>
      <c r="AA25" s="639"/>
      <c r="AB25" s="639"/>
      <c r="AC25" s="639"/>
      <c r="AD25" s="640">
        <v>5096680</v>
      </c>
      <c r="AE25" s="640"/>
      <c r="AF25" s="640"/>
      <c r="AG25" s="640"/>
      <c r="AH25" s="640"/>
      <c r="AI25" s="640"/>
      <c r="AJ25" s="640"/>
      <c r="AK25" s="640"/>
      <c r="AL25" s="641">
        <v>100</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140</v>
      </c>
      <c r="BH25" s="637"/>
      <c r="BI25" s="637"/>
      <c r="BJ25" s="637"/>
      <c r="BK25" s="637"/>
      <c r="BL25" s="637"/>
      <c r="BM25" s="637"/>
      <c r="BN25" s="638"/>
      <c r="BO25" s="639" t="s">
        <v>140</v>
      </c>
      <c r="BP25" s="639"/>
      <c r="BQ25" s="639"/>
      <c r="BR25" s="639"/>
      <c r="BS25" s="640" t="s">
        <v>242</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1412286</v>
      </c>
      <c r="CS25" s="668"/>
      <c r="CT25" s="668"/>
      <c r="CU25" s="668"/>
      <c r="CV25" s="668"/>
      <c r="CW25" s="668"/>
      <c r="CX25" s="668"/>
      <c r="CY25" s="669"/>
      <c r="CZ25" s="641">
        <v>15</v>
      </c>
      <c r="DA25" s="666"/>
      <c r="DB25" s="666"/>
      <c r="DC25" s="670"/>
      <c r="DD25" s="645">
        <v>1294240</v>
      </c>
      <c r="DE25" s="668"/>
      <c r="DF25" s="668"/>
      <c r="DG25" s="668"/>
      <c r="DH25" s="668"/>
      <c r="DI25" s="668"/>
      <c r="DJ25" s="668"/>
      <c r="DK25" s="669"/>
      <c r="DL25" s="645">
        <v>1209241</v>
      </c>
      <c r="DM25" s="668"/>
      <c r="DN25" s="668"/>
      <c r="DO25" s="668"/>
      <c r="DP25" s="668"/>
      <c r="DQ25" s="668"/>
      <c r="DR25" s="668"/>
      <c r="DS25" s="668"/>
      <c r="DT25" s="668"/>
      <c r="DU25" s="668"/>
      <c r="DV25" s="669"/>
      <c r="DW25" s="641">
        <v>23.5</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947</v>
      </c>
      <c r="S26" s="637"/>
      <c r="T26" s="637"/>
      <c r="U26" s="637"/>
      <c r="V26" s="637"/>
      <c r="W26" s="637"/>
      <c r="X26" s="637"/>
      <c r="Y26" s="638"/>
      <c r="Z26" s="639">
        <v>0</v>
      </c>
      <c r="AA26" s="639"/>
      <c r="AB26" s="639"/>
      <c r="AC26" s="639"/>
      <c r="AD26" s="640">
        <v>947</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140</v>
      </c>
      <c r="BH26" s="637"/>
      <c r="BI26" s="637"/>
      <c r="BJ26" s="637"/>
      <c r="BK26" s="637"/>
      <c r="BL26" s="637"/>
      <c r="BM26" s="637"/>
      <c r="BN26" s="638"/>
      <c r="BO26" s="639" t="s">
        <v>242</v>
      </c>
      <c r="BP26" s="639"/>
      <c r="BQ26" s="639"/>
      <c r="BR26" s="639"/>
      <c r="BS26" s="640" t="s">
        <v>140</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811893</v>
      </c>
      <c r="CS26" s="637"/>
      <c r="CT26" s="637"/>
      <c r="CU26" s="637"/>
      <c r="CV26" s="637"/>
      <c r="CW26" s="637"/>
      <c r="CX26" s="637"/>
      <c r="CY26" s="638"/>
      <c r="CZ26" s="641">
        <v>8.6</v>
      </c>
      <c r="DA26" s="666"/>
      <c r="DB26" s="666"/>
      <c r="DC26" s="670"/>
      <c r="DD26" s="645">
        <v>778240</v>
      </c>
      <c r="DE26" s="637"/>
      <c r="DF26" s="637"/>
      <c r="DG26" s="637"/>
      <c r="DH26" s="637"/>
      <c r="DI26" s="637"/>
      <c r="DJ26" s="637"/>
      <c r="DK26" s="638"/>
      <c r="DL26" s="645" t="s">
        <v>140</v>
      </c>
      <c r="DM26" s="637"/>
      <c r="DN26" s="637"/>
      <c r="DO26" s="637"/>
      <c r="DP26" s="637"/>
      <c r="DQ26" s="637"/>
      <c r="DR26" s="637"/>
      <c r="DS26" s="637"/>
      <c r="DT26" s="637"/>
      <c r="DU26" s="637"/>
      <c r="DV26" s="638"/>
      <c r="DW26" s="641" t="s">
        <v>242</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102301</v>
      </c>
      <c r="S27" s="637"/>
      <c r="T27" s="637"/>
      <c r="U27" s="637"/>
      <c r="V27" s="637"/>
      <c r="W27" s="637"/>
      <c r="X27" s="637"/>
      <c r="Y27" s="638"/>
      <c r="Z27" s="639">
        <v>1</v>
      </c>
      <c r="AA27" s="639"/>
      <c r="AB27" s="639"/>
      <c r="AC27" s="639"/>
      <c r="AD27" s="640" t="s">
        <v>139</v>
      </c>
      <c r="AE27" s="640"/>
      <c r="AF27" s="640"/>
      <c r="AG27" s="640"/>
      <c r="AH27" s="640"/>
      <c r="AI27" s="640"/>
      <c r="AJ27" s="640"/>
      <c r="AK27" s="640"/>
      <c r="AL27" s="641" t="s">
        <v>140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1075982</v>
      </c>
      <c r="BH27" s="637"/>
      <c r="BI27" s="637"/>
      <c r="BJ27" s="637"/>
      <c r="BK27" s="637"/>
      <c r="BL27" s="637"/>
      <c r="BM27" s="637"/>
      <c r="BN27" s="638"/>
      <c r="BO27" s="639">
        <v>100</v>
      </c>
      <c r="BP27" s="639"/>
      <c r="BQ27" s="639"/>
      <c r="BR27" s="639"/>
      <c r="BS27" s="640">
        <v>66007</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1365270</v>
      </c>
      <c r="CS27" s="668"/>
      <c r="CT27" s="668"/>
      <c r="CU27" s="668"/>
      <c r="CV27" s="668"/>
      <c r="CW27" s="668"/>
      <c r="CX27" s="668"/>
      <c r="CY27" s="669"/>
      <c r="CZ27" s="641">
        <v>14.5</v>
      </c>
      <c r="DA27" s="666"/>
      <c r="DB27" s="666"/>
      <c r="DC27" s="670"/>
      <c r="DD27" s="645">
        <v>370694</v>
      </c>
      <c r="DE27" s="668"/>
      <c r="DF27" s="668"/>
      <c r="DG27" s="668"/>
      <c r="DH27" s="668"/>
      <c r="DI27" s="668"/>
      <c r="DJ27" s="668"/>
      <c r="DK27" s="669"/>
      <c r="DL27" s="645">
        <v>356521</v>
      </c>
      <c r="DM27" s="668"/>
      <c r="DN27" s="668"/>
      <c r="DO27" s="668"/>
      <c r="DP27" s="668"/>
      <c r="DQ27" s="668"/>
      <c r="DR27" s="668"/>
      <c r="DS27" s="668"/>
      <c r="DT27" s="668"/>
      <c r="DU27" s="668"/>
      <c r="DV27" s="669"/>
      <c r="DW27" s="641">
        <v>6.9</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115932</v>
      </c>
      <c r="S28" s="637"/>
      <c r="T28" s="637"/>
      <c r="U28" s="637"/>
      <c r="V28" s="637"/>
      <c r="W28" s="637"/>
      <c r="X28" s="637"/>
      <c r="Y28" s="638"/>
      <c r="Z28" s="639">
        <v>1.2</v>
      </c>
      <c r="AA28" s="639"/>
      <c r="AB28" s="639"/>
      <c r="AC28" s="639"/>
      <c r="AD28" s="640" t="s">
        <v>242</v>
      </c>
      <c r="AE28" s="640"/>
      <c r="AF28" s="640"/>
      <c r="AG28" s="640"/>
      <c r="AH28" s="640"/>
      <c r="AI28" s="640"/>
      <c r="AJ28" s="640"/>
      <c r="AK28" s="640"/>
      <c r="AL28" s="641" t="s">
        <v>140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768818</v>
      </c>
      <c r="CS28" s="637"/>
      <c r="CT28" s="637"/>
      <c r="CU28" s="637"/>
      <c r="CV28" s="637"/>
      <c r="CW28" s="637"/>
      <c r="CX28" s="637"/>
      <c r="CY28" s="638"/>
      <c r="CZ28" s="641">
        <v>8.1999999999999993</v>
      </c>
      <c r="DA28" s="666"/>
      <c r="DB28" s="666"/>
      <c r="DC28" s="670"/>
      <c r="DD28" s="645">
        <v>754465</v>
      </c>
      <c r="DE28" s="637"/>
      <c r="DF28" s="637"/>
      <c r="DG28" s="637"/>
      <c r="DH28" s="637"/>
      <c r="DI28" s="637"/>
      <c r="DJ28" s="637"/>
      <c r="DK28" s="638"/>
      <c r="DL28" s="645">
        <v>754465</v>
      </c>
      <c r="DM28" s="637"/>
      <c r="DN28" s="637"/>
      <c r="DO28" s="637"/>
      <c r="DP28" s="637"/>
      <c r="DQ28" s="637"/>
      <c r="DR28" s="637"/>
      <c r="DS28" s="637"/>
      <c r="DT28" s="637"/>
      <c r="DU28" s="637"/>
      <c r="DV28" s="638"/>
      <c r="DW28" s="641">
        <v>14.7</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7673</v>
      </c>
      <c r="S29" s="637"/>
      <c r="T29" s="637"/>
      <c r="U29" s="637"/>
      <c r="V29" s="637"/>
      <c r="W29" s="637"/>
      <c r="X29" s="637"/>
      <c r="Y29" s="638"/>
      <c r="Z29" s="639">
        <v>0.1</v>
      </c>
      <c r="AA29" s="639"/>
      <c r="AB29" s="639"/>
      <c r="AC29" s="639"/>
      <c r="AD29" s="640" t="s">
        <v>139</v>
      </c>
      <c r="AE29" s="640"/>
      <c r="AF29" s="640"/>
      <c r="AG29" s="640"/>
      <c r="AH29" s="640"/>
      <c r="AI29" s="640"/>
      <c r="AJ29" s="640"/>
      <c r="AK29" s="640"/>
      <c r="AL29" s="641" t="s">
        <v>242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308</v>
      </c>
      <c r="CG29" s="634"/>
      <c r="CH29" s="634"/>
      <c r="CI29" s="634"/>
      <c r="CJ29" s="634"/>
      <c r="CK29" s="634"/>
      <c r="CL29" s="634"/>
      <c r="CM29" s="634"/>
      <c r="CN29" s="634"/>
      <c r="CO29" s="634"/>
      <c r="CP29" s="634"/>
      <c r="CQ29" s="635"/>
      <c r="CR29" s="636">
        <v>768818</v>
      </c>
      <c r="CS29" s="668"/>
      <c r="CT29" s="668"/>
      <c r="CU29" s="668"/>
      <c r="CV29" s="668"/>
      <c r="CW29" s="668"/>
      <c r="CX29" s="668"/>
      <c r="CY29" s="669"/>
      <c r="CZ29" s="641">
        <v>8.1999999999999993</v>
      </c>
      <c r="DA29" s="666"/>
      <c r="DB29" s="666"/>
      <c r="DC29" s="670"/>
      <c r="DD29" s="645">
        <v>754465</v>
      </c>
      <c r="DE29" s="668"/>
      <c r="DF29" s="668"/>
      <c r="DG29" s="668"/>
      <c r="DH29" s="668"/>
      <c r="DI29" s="668"/>
      <c r="DJ29" s="668"/>
      <c r="DK29" s="669"/>
      <c r="DL29" s="645">
        <v>754465</v>
      </c>
      <c r="DM29" s="668"/>
      <c r="DN29" s="668"/>
      <c r="DO29" s="668"/>
      <c r="DP29" s="668"/>
      <c r="DQ29" s="668"/>
      <c r="DR29" s="668"/>
      <c r="DS29" s="668"/>
      <c r="DT29" s="668"/>
      <c r="DU29" s="668"/>
      <c r="DV29" s="669"/>
      <c r="DW29" s="641">
        <v>14.7</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1363979</v>
      </c>
      <c r="S30" s="637"/>
      <c r="T30" s="637"/>
      <c r="U30" s="637"/>
      <c r="V30" s="637"/>
      <c r="W30" s="637"/>
      <c r="X30" s="637"/>
      <c r="Y30" s="638"/>
      <c r="Z30" s="639">
        <v>13.9</v>
      </c>
      <c r="AA30" s="639"/>
      <c r="AB30" s="639"/>
      <c r="AC30" s="639"/>
      <c r="AD30" s="640" t="s">
        <v>242</v>
      </c>
      <c r="AE30" s="640"/>
      <c r="AF30" s="640"/>
      <c r="AG30" s="640"/>
      <c r="AH30" s="640"/>
      <c r="AI30" s="640"/>
      <c r="AJ30" s="640"/>
      <c r="AK30" s="640"/>
      <c r="AL30" s="641" t="s">
        <v>140</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751353</v>
      </c>
      <c r="CS30" s="637"/>
      <c r="CT30" s="637"/>
      <c r="CU30" s="637"/>
      <c r="CV30" s="637"/>
      <c r="CW30" s="637"/>
      <c r="CX30" s="637"/>
      <c r="CY30" s="638"/>
      <c r="CZ30" s="641">
        <v>8</v>
      </c>
      <c r="DA30" s="666"/>
      <c r="DB30" s="666"/>
      <c r="DC30" s="670"/>
      <c r="DD30" s="645">
        <v>738535</v>
      </c>
      <c r="DE30" s="637"/>
      <c r="DF30" s="637"/>
      <c r="DG30" s="637"/>
      <c r="DH30" s="637"/>
      <c r="DI30" s="637"/>
      <c r="DJ30" s="637"/>
      <c r="DK30" s="638"/>
      <c r="DL30" s="645">
        <v>738535</v>
      </c>
      <c r="DM30" s="637"/>
      <c r="DN30" s="637"/>
      <c r="DO30" s="637"/>
      <c r="DP30" s="637"/>
      <c r="DQ30" s="637"/>
      <c r="DR30" s="637"/>
      <c r="DS30" s="637"/>
      <c r="DT30" s="637"/>
      <c r="DU30" s="637"/>
      <c r="DV30" s="638"/>
      <c r="DW30" s="641">
        <v>14.4</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242</v>
      </c>
      <c r="S31" s="637"/>
      <c r="T31" s="637"/>
      <c r="U31" s="637"/>
      <c r="V31" s="637"/>
      <c r="W31" s="637"/>
      <c r="X31" s="637"/>
      <c r="Y31" s="638"/>
      <c r="Z31" s="639" t="s">
        <v>140</v>
      </c>
      <c r="AA31" s="639"/>
      <c r="AB31" s="639"/>
      <c r="AC31" s="639"/>
      <c r="AD31" s="640" t="s">
        <v>139</v>
      </c>
      <c r="AE31" s="640"/>
      <c r="AF31" s="640"/>
      <c r="AG31" s="640"/>
      <c r="AH31" s="640"/>
      <c r="AI31" s="640"/>
      <c r="AJ31" s="640"/>
      <c r="AK31" s="640"/>
      <c r="AL31" s="641" t="s">
        <v>242</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99.5</v>
      </c>
      <c r="BH31" s="680"/>
      <c r="BI31" s="680"/>
      <c r="BJ31" s="680"/>
      <c r="BK31" s="680"/>
      <c r="BL31" s="680"/>
      <c r="BM31" s="631">
        <v>94.7</v>
      </c>
      <c r="BN31" s="680"/>
      <c r="BO31" s="680"/>
      <c r="BP31" s="680"/>
      <c r="BQ31" s="681"/>
      <c r="BR31" s="692">
        <v>99.7</v>
      </c>
      <c r="BS31" s="680"/>
      <c r="BT31" s="680"/>
      <c r="BU31" s="680"/>
      <c r="BV31" s="680"/>
      <c r="BW31" s="680"/>
      <c r="BX31" s="631">
        <v>93.5</v>
      </c>
      <c r="BY31" s="680"/>
      <c r="BZ31" s="680"/>
      <c r="CA31" s="680"/>
      <c r="CB31" s="681"/>
      <c r="CD31" s="674"/>
      <c r="CE31" s="675"/>
      <c r="CF31" s="633" t="s">
        <v>316</v>
      </c>
      <c r="CG31" s="634"/>
      <c r="CH31" s="634"/>
      <c r="CI31" s="634"/>
      <c r="CJ31" s="634"/>
      <c r="CK31" s="634"/>
      <c r="CL31" s="634"/>
      <c r="CM31" s="634"/>
      <c r="CN31" s="634"/>
      <c r="CO31" s="634"/>
      <c r="CP31" s="634"/>
      <c r="CQ31" s="635"/>
      <c r="CR31" s="636">
        <v>17465</v>
      </c>
      <c r="CS31" s="668"/>
      <c r="CT31" s="668"/>
      <c r="CU31" s="668"/>
      <c r="CV31" s="668"/>
      <c r="CW31" s="668"/>
      <c r="CX31" s="668"/>
      <c r="CY31" s="669"/>
      <c r="CZ31" s="641">
        <v>0.2</v>
      </c>
      <c r="DA31" s="666"/>
      <c r="DB31" s="666"/>
      <c r="DC31" s="670"/>
      <c r="DD31" s="645">
        <v>15930</v>
      </c>
      <c r="DE31" s="668"/>
      <c r="DF31" s="668"/>
      <c r="DG31" s="668"/>
      <c r="DH31" s="668"/>
      <c r="DI31" s="668"/>
      <c r="DJ31" s="668"/>
      <c r="DK31" s="669"/>
      <c r="DL31" s="645">
        <v>15930</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1020115</v>
      </c>
      <c r="S32" s="637"/>
      <c r="T32" s="637"/>
      <c r="U32" s="637"/>
      <c r="V32" s="637"/>
      <c r="W32" s="637"/>
      <c r="X32" s="637"/>
      <c r="Y32" s="638"/>
      <c r="Z32" s="639">
        <v>10.4</v>
      </c>
      <c r="AA32" s="639"/>
      <c r="AB32" s="639"/>
      <c r="AC32" s="639"/>
      <c r="AD32" s="640" t="s">
        <v>140</v>
      </c>
      <c r="AE32" s="640"/>
      <c r="AF32" s="640"/>
      <c r="AG32" s="640"/>
      <c r="AH32" s="640"/>
      <c r="AI32" s="640"/>
      <c r="AJ32" s="640"/>
      <c r="AK32" s="640"/>
      <c r="AL32" s="641" t="s">
        <v>242</v>
      </c>
      <c r="AM32" s="642"/>
      <c r="AN32" s="642"/>
      <c r="AO32" s="643"/>
      <c r="AP32" s="684"/>
      <c r="AQ32" s="685"/>
      <c r="AR32" s="685"/>
      <c r="AS32" s="685"/>
      <c r="AT32" s="689"/>
      <c r="AU32" s="208" t="s">
        <v>318</v>
      </c>
      <c r="AX32" s="633" t="s">
        <v>319</v>
      </c>
      <c r="AY32" s="634"/>
      <c r="AZ32" s="634"/>
      <c r="BA32" s="634"/>
      <c r="BB32" s="634"/>
      <c r="BC32" s="634"/>
      <c r="BD32" s="634"/>
      <c r="BE32" s="634"/>
      <c r="BF32" s="635"/>
      <c r="BG32" s="693">
        <v>99.7</v>
      </c>
      <c r="BH32" s="668"/>
      <c r="BI32" s="668"/>
      <c r="BJ32" s="668"/>
      <c r="BK32" s="668"/>
      <c r="BL32" s="668"/>
      <c r="BM32" s="642">
        <v>99.2</v>
      </c>
      <c r="BN32" s="668"/>
      <c r="BO32" s="668"/>
      <c r="BP32" s="668"/>
      <c r="BQ32" s="691"/>
      <c r="BR32" s="693">
        <v>99.7</v>
      </c>
      <c r="BS32" s="668"/>
      <c r="BT32" s="668"/>
      <c r="BU32" s="668"/>
      <c r="BV32" s="668"/>
      <c r="BW32" s="668"/>
      <c r="BX32" s="642">
        <v>99.2</v>
      </c>
      <c r="BY32" s="668"/>
      <c r="BZ32" s="668"/>
      <c r="CA32" s="668"/>
      <c r="CB32" s="691"/>
      <c r="CD32" s="676"/>
      <c r="CE32" s="677"/>
      <c r="CF32" s="633" t="s">
        <v>320</v>
      </c>
      <c r="CG32" s="634"/>
      <c r="CH32" s="634"/>
      <c r="CI32" s="634"/>
      <c r="CJ32" s="634"/>
      <c r="CK32" s="634"/>
      <c r="CL32" s="634"/>
      <c r="CM32" s="634"/>
      <c r="CN32" s="634"/>
      <c r="CO32" s="634"/>
      <c r="CP32" s="634"/>
      <c r="CQ32" s="635"/>
      <c r="CR32" s="636" t="s">
        <v>140</v>
      </c>
      <c r="CS32" s="637"/>
      <c r="CT32" s="637"/>
      <c r="CU32" s="637"/>
      <c r="CV32" s="637"/>
      <c r="CW32" s="637"/>
      <c r="CX32" s="637"/>
      <c r="CY32" s="638"/>
      <c r="CZ32" s="641" t="s">
        <v>140</v>
      </c>
      <c r="DA32" s="666"/>
      <c r="DB32" s="666"/>
      <c r="DC32" s="670"/>
      <c r="DD32" s="645" t="s">
        <v>140</v>
      </c>
      <c r="DE32" s="637"/>
      <c r="DF32" s="637"/>
      <c r="DG32" s="637"/>
      <c r="DH32" s="637"/>
      <c r="DI32" s="637"/>
      <c r="DJ32" s="637"/>
      <c r="DK32" s="638"/>
      <c r="DL32" s="645" t="s">
        <v>139</v>
      </c>
      <c r="DM32" s="637"/>
      <c r="DN32" s="637"/>
      <c r="DO32" s="637"/>
      <c r="DP32" s="637"/>
      <c r="DQ32" s="637"/>
      <c r="DR32" s="637"/>
      <c r="DS32" s="637"/>
      <c r="DT32" s="637"/>
      <c r="DU32" s="637"/>
      <c r="DV32" s="638"/>
      <c r="DW32" s="641" t="s">
        <v>242</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93769</v>
      </c>
      <c r="S33" s="637"/>
      <c r="T33" s="637"/>
      <c r="U33" s="637"/>
      <c r="V33" s="637"/>
      <c r="W33" s="637"/>
      <c r="X33" s="637"/>
      <c r="Y33" s="638"/>
      <c r="Z33" s="639">
        <v>1</v>
      </c>
      <c r="AA33" s="639"/>
      <c r="AB33" s="639"/>
      <c r="AC33" s="639"/>
      <c r="AD33" s="640" t="s">
        <v>242</v>
      </c>
      <c r="AE33" s="640"/>
      <c r="AF33" s="640"/>
      <c r="AG33" s="640"/>
      <c r="AH33" s="640"/>
      <c r="AI33" s="640"/>
      <c r="AJ33" s="640"/>
      <c r="AK33" s="640"/>
      <c r="AL33" s="641" t="s">
        <v>242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99.3</v>
      </c>
      <c r="BH33" s="695"/>
      <c r="BI33" s="695"/>
      <c r="BJ33" s="695"/>
      <c r="BK33" s="695"/>
      <c r="BL33" s="695"/>
      <c r="BM33" s="696">
        <v>89.5</v>
      </c>
      <c r="BN33" s="695"/>
      <c r="BO33" s="695"/>
      <c r="BP33" s="695"/>
      <c r="BQ33" s="697"/>
      <c r="BR33" s="694">
        <v>99.6</v>
      </c>
      <c r="BS33" s="695"/>
      <c r="BT33" s="695"/>
      <c r="BU33" s="695"/>
      <c r="BV33" s="695"/>
      <c r="BW33" s="695"/>
      <c r="BX33" s="696">
        <v>87.3</v>
      </c>
      <c r="BY33" s="695"/>
      <c r="BZ33" s="695"/>
      <c r="CA33" s="695"/>
      <c r="CB33" s="697"/>
      <c r="CD33" s="633" t="s">
        <v>323</v>
      </c>
      <c r="CE33" s="634"/>
      <c r="CF33" s="634"/>
      <c r="CG33" s="634"/>
      <c r="CH33" s="634"/>
      <c r="CI33" s="634"/>
      <c r="CJ33" s="634"/>
      <c r="CK33" s="634"/>
      <c r="CL33" s="634"/>
      <c r="CM33" s="634"/>
      <c r="CN33" s="634"/>
      <c r="CO33" s="634"/>
      <c r="CP33" s="634"/>
      <c r="CQ33" s="635"/>
      <c r="CR33" s="636">
        <v>4821629</v>
      </c>
      <c r="CS33" s="668"/>
      <c r="CT33" s="668"/>
      <c r="CU33" s="668"/>
      <c r="CV33" s="668"/>
      <c r="CW33" s="668"/>
      <c r="CX33" s="668"/>
      <c r="CY33" s="669"/>
      <c r="CZ33" s="641">
        <v>51.3</v>
      </c>
      <c r="DA33" s="666"/>
      <c r="DB33" s="666"/>
      <c r="DC33" s="670"/>
      <c r="DD33" s="645">
        <v>2983171</v>
      </c>
      <c r="DE33" s="668"/>
      <c r="DF33" s="668"/>
      <c r="DG33" s="668"/>
      <c r="DH33" s="668"/>
      <c r="DI33" s="668"/>
      <c r="DJ33" s="668"/>
      <c r="DK33" s="669"/>
      <c r="DL33" s="645">
        <v>2485340</v>
      </c>
      <c r="DM33" s="668"/>
      <c r="DN33" s="668"/>
      <c r="DO33" s="668"/>
      <c r="DP33" s="668"/>
      <c r="DQ33" s="668"/>
      <c r="DR33" s="668"/>
      <c r="DS33" s="668"/>
      <c r="DT33" s="668"/>
      <c r="DU33" s="668"/>
      <c r="DV33" s="669"/>
      <c r="DW33" s="641">
        <v>48.3</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333070</v>
      </c>
      <c r="S34" s="637"/>
      <c r="T34" s="637"/>
      <c r="U34" s="637"/>
      <c r="V34" s="637"/>
      <c r="W34" s="637"/>
      <c r="X34" s="637"/>
      <c r="Y34" s="638"/>
      <c r="Z34" s="639">
        <v>3.4</v>
      </c>
      <c r="AA34" s="639"/>
      <c r="AB34" s="639"/>
      <c r="AC34" s="639"/>
      <c r="AD34" s="640" t="s">
        <v>242</v>
      </c>
      <c r="AE34" s="640"/>
      <c r="AF34" s="640"/>
      <c r="AG34" s="640"/>
      <c r="AH34" s="640"/>
      <c r="AI34" s="640"/>
      <c r="AJ34" s="640"/>
      <c r="AK34" s="640"/>
      <c r="AL34" s="641" t="s">
        <v>140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1629019</v>
      </c>
      <c r="CS34" s="637"/>
      <c r="CT34" s="637"/>
      <c r="CU34" s="637"/>
      <c r="CV34" s="637"/>
      <c r="CW34" s="637"/>
      <c r="CX34" s="637"/>
      <c r="CY34" s="638"/>
      <c r="CZ34" s="641">
        <v>17.3</v>
      </c>
      <c r="DA34" s="666"/>
      <c r="DB34" s="666"/>
      <c r="DC34" s="670"/>
      <c r="DD34" s="645">
        <v>1041998</v>
      </c>
      <c r="DE34" s="637"/>
      <c r="DF34" s="637"/>
      <c r="DG34" s="637"/>
      <c r="DH34" s="637"/>
      <c r="DI34" s="637"/>
      <c r="DJ34" s="637"/>
      <c r="DK34" s="638"/>
      <c r="DL34" s="645">
        <v>922239</v>
      </c>
      <c r="DM34" s="637"/>
      <c r="DN34" s="637"/>
      <c r="DO34" s="637"/>
      <c r="DP34" s="637"/>
      <c r="DQ34" s="637"/>
      <c r="DR34" s="637"/>
      <c r="DS34" s="637"/>
      <c r="DT34" s="637"/>
      <c r="DU34" s="637"/>
      <c r="DV34" s="638"/>
      <c r="DW34" s="641">
        <v>17.899999999999999</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453907</v>
      </c>
      <c r="S35" s="637"/>
      <c r="T35" s="637"/>
      <c r="U35" s="637"/>
      <c r="V35" s="637"/>
      <c r="W35" s="637"/>
      <c r="X35" s="637"/>
      <c r="Y35" s="638"/>
      <c r="Z35" s="639">
        <v>4.5999999999999996</v>
      </c>
      <c r="AA35" s="639"/>
      <c r="AB35" s="639"/>
      <c r="AC35" s="639"/>
      <c r="AD35" s="640" t="s">
        <v>140</v>
      </c>
      <c r="AE35" s="640"/>
      <c r="AF35" s="640"/>
      <c r="AG35" s="640"/>
      <c r="AH35" s="640"/>
      <c r="AI35" s="640"/>
      <c r="AJ35" s="640"/>
      <c r="AK35" s="640"/>
      <c r="AL35" s="641" t="s">
        <v>242</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57535</v>
      </c>
      <c r="CS35" s="668"/>
      <c r="CT35" s="668"/>
      <c r="CU35" s="668"/>
      <c r="CV35" s="668"/>
      <c r="CW35" s="668"/>
      <c r="CX35" s="668"/>
      <c r="CY35" s="669"/>
      <c r="CZ35" s="641">
        <v>0.6</v>
      </c>
      <c r="DA35" s="666"/>
      <c r="DB35" s="666"/>
      <c r="DC35" s="670"/>
      <c r="DD35" s="645">
        <v>28258</v>
      </c>
      <c r="DE35" s="668"/>
      <c r="DF35" s="668"/>
      <c r="DG35" s="668"/>
      <c r="DH35" s="668"/>
      <c r="DI35" s="668"/>
      <c r="DJ35" s="668"/>
      <c r="DK35" s="669"/>
      <c r="DL35" s="645">
        <v>26797</v>
      </c>
      <c r="DM35" s="668"/>
      <c r="DN35" s="668"/>
      <c r="DO35" s="668"/>
      <c r="DP35" s="668"/>
      <c r="DQ35" s="668"/>
      <c r="DR35" s="668"/>
      <c r="DS35" s="668"/>
      <c r="DT35" s="668"/>
      <c r="DU35" s="668"/>
      <c r="DV35" s="669"/>
      <c r="DW35" s="641">
        <v>0.5</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130094</v>
      </c>
      <c r="S36" s="637"/>
      <c r="T36" s="637"/>
      <c r="U36" s="637"/>
      <c r="V36" s="637"/>
      <c r="W36" s="637"/>
      <c r="X36" s="637"/>
      <c r="Y36" s="638"/>
      <c r="Z36" s="639">
        <v>1.3</v>
      </c>
      <c r="AA36" s="639"/>
      <c r="AB36" s="639"/>
      <c r="AC36" s="639"/>
      <c r="AD36" s="640" t="s">
        <v>242</v>
      </c>
      <c r="AE36" s="640"/>
      <c r="AF36" s="640"/>
      <c r="AG36" s="640"/>
      <c r="AH36" s="640"/>
      <c r="AI36" s="640"/>
      <c r="AJ36" s="640"/>
      <c r="AK36" s="640"/>
      <c r="AL36" s="641" t="s">
        <v>139</v>
      </c>
      <c r="AM36" s="642"/>
      <c r="AN36" s="642"/>
      <c r="AO36" s="643"/>
      <c r="AP36" s="216"/>
      <c r="AQ36" s="702" t="s">
        <v>331</v>
      </c>
      <c r="AR36" s="703"/>
      <c r="AS36" s="703"/>
      <c r="AT36" s="703"/>
      <c r="AU36" s="703"/>
      <c r="AV36" s="703"/>
      <c r="AW36" s="703"/>
      <c r="AX36" s="703"/>
      <c r="AY36" s="704"/>
      <c r="AZ36" s="625">
        <v>1183051</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31517</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1930837</v>
      </c>
      <c r="CS36" s="637"/>
      <c r="CT36" s="637"/>
      <c r="CU36" s="637"/>
      <c r="CV36" s="637"/>
      <c r="CW36" s="637"/>
      <c r="CX36" s="637"/>
      <c r="CY36" s="638"/>
      <c r="CZ36" s="641">
        <v>20.5</v>
      </c>
      <c r="DA36" s="666"/>
      <c r="DB36" s="666"/>
      <c r="DC36" s="670"/>
      <c r="DD36" s="645">
        <v>1174460</v>
      </c>
      <c r="DE36" s="637"/>
      <c r="DF36" s="637"/>
      <c r="DG36" s="637"/>
      <c r="DH36" s="637"/>
      <c r="DI36" s="637"/>
      <c r="DJ36" s="637"/>
      <c r="DK36" s="638"/>
      <c r="DL36" s="645">
        <v>858665</v>
      </c>
      <c r="DM36" s="637"/>
      <c r="DN36" s="637"/>
      <c r="DO36" s="637"/>
      <c r="DP36" s="637"/>
      <c r="DQ36" s="637"/>
      <c r="DR36" s="637"/>
      <c r="DS36" s="637"/>
      <c r="DT36" s="637"/>
      <c r="DU36" s="637"/>
      <c r="DV36" s="638"/>
      <c r="DW36" s="641">
        <v>16.7</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95319</v>
      </c>
      <c r="S37" s="637"/>
      <c r="T37" s="637"/>
      <c r="U37" s="637"/>
      <c r="V37" s="637"/>
      <c r="W37" s="637"/>
      <c r="X37" s="637"/>
      <c r="Y37" s="638"/>
      <c r="Z37" s="639">
        <v>1</v>
      </c>
      <c r="AA37" s="639"/>
      <c r="AB37" s="639"/>
      <c r="AC37" s="639"/>
      <c r="AD37" s="640" t="s">
        <v>242</v>
      </c>
      <c r="AE37" s="640"/>
      <c r="AF37" s="640"/>
      <c r="AG37" s="640"/>
      <c r="AH37" s="640"/>
      <c r="AI37" s="640"/>
      <c r="AJ37" s="640"/>
      <c r="AK37" s="640"/>
      <c r="AL37" s="641" t="s">
        <v>140</v>
      </c>
      <c r="AM37" s="642"/>
      <c r="AN37" s="642"/>
      <c r="AO37" s="643"/>
      <c r="AQ37" s="699" t="s">
        <v>335</v>
      </c>
      <c r="AR37" s="700"/>
      <c r="AS37" s="700"/>
      <c r="AT37" s="700"/>
      <c r="AU37" s="700"/>
      <c r="AV37" s="700"/>
      <c r="AW37" s="700"/>
      <c r="AX37" s="700"/>
      <c r="AY37" s="701"/>
      <c r="AZ37" s="636">
        <v>300000</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16802</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478941</v>
      </c>
      <c r="CS37" s="668"/>
      <c r="CT37" s="668"/>
      <c r="CU37" s="668"/>
      <c r="CV37" s="668"/>
      <c r="CW37" s="668"/>
      <c r="CX37" s="668"/>
      <c r="CY37" s="669"/>
      <c r="CZ37" s="641">
        <v>5.0999999999999996</v>
      </c>
      <c r="DA37" s="666"/>
      <c r="DB37" s="666"/>
      <c r="DC37" s="670"/>
      <c r="DD37" s="645">
        <v>478941</v>
      </c>
      <c r="DE37" s="668"/>
      <c r="DF37" s="668"/>
      <c r="DG37" s="668"/>
      <c r="DH37" s="668"/>
      <c r="DI37" s="668"/>
      <c r="DJ37" s="668"/>
      <c r="DK37" s="669"/>
      <c r="DL37" s="645">
        <v>443896</v>
      </c>
      <c r="DM37" s="668"/>
      <c r="DN37" s="668"/>
      <c r="DO37" s="668"/>
      <c r="DP37" s="668"/>
      <c r="DQ37" s="668"/>
      <c r="DR37" s="668"/>
      <c r="DS37" s="668"/>
      <c r="DT37" s="668"/>
      <c r="DU37" s="668"/>
      <c r="DV37" s="669"/>
      <c r="DW37" s="641">
        <v>8.6</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391684</v>
      </c>
      <c r="S38" s="637"/>
      <c r="T38" s="637"/>
      <c r="U38" s="637"/>
      <c r="V38" s="637"/>
      <c r="W38" s="637"/>
      <c r="X38" s="637"/>
      <c r="Y38" s="638"/>
      <c r="Z38" s="639">
        <v>4</v>
      </c>
      <c r="AA38" s="639"/>
      <c r="AB38" s="639"/>
      <c r="AC38" s="639"/>
      <c r="AD38" s="640" t="s">
        <v>139</v>
      </c>
      <c r="AE38" s="640"/>
      <c r="AF38" s="640"/>
      <c r="AG38" s="640"/>
      <c r="AH38" s="640"/>
      <c r="AI38" s="640"/>
      <c r="AJ38" s="640"/>
      <c r="AK38" s="640"/>
      <c r="AL38" s="641" t="s">
        <v>140</v>
      </c>
      <c r="AM38" s="642"/>
      <c r="AN38" s="642"/>
      <c r="AO38" s="643"/>
      <c r="AQ38" s="699" t="s">
        <v>339</v>
      </c>
      <c r="AR38" s="700"/>
      <c r="AS38" s="700"/>
      <c r="AT38" s="700"/>
      <c r="AU38" s="700"/>
      <c r="AV38" s="700"/>
      <c r="AW38" s="700"/>
      <c r="AX38" s="700"/>
      <c r="AY38" s="701"/>
      <c r="AZ38" s="636">
        <v>183150</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1877</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882061</v>
      </c>
      <c r="CS38" s="637"/>
      <c r="CT38" s="637"/>
      <c r="CU38" s="637"/>
      <c r="CV38" s="637"/>
      <c r="CW38" s="637"/>
      <c r="CX38" s="637"/>
      <c r="CY38" s="638"/>
      <c r="CZ38" s="641">
        <v>9.4</v>
      </c>
      <c r="DA38" s="666"/>
      <c r="DB38" s="666"/>
      <c r="DC38" s="670"/>
      <c r="DD38" s="645">
        <v>738455</v>
      </c>
      <c r="DE38" s="637"/>
      <c r="DF38" s="637"/>
      <c r="DG38" s="637"/>
      <c r="DH38" s="637"/>
      <c r="DI38" s="637"/>
      <c r="DJ38" s="637"/>
      <c r="DK38" s="638"/>
      <c r="DL38" s="645">
        <v>677639</v>
      </c>
      <c r="DM38" s="637"/>
      <c r="DN38" s="637"/>
      <c r="DO38" s="637"/>
      <c r="DP38" s="637"/>
      <c r="DQ38" s="637"/>
      <c r="DR38" s="637"/>
      <c r="DS38" s="637"/>
      <c r="DT38" s="637"/>
      <c r="DU38" s="637"/>
      <c r="DV38" s="638"/>
      <c r="DW38" s="641">
        <v>13.2</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242</v>
      </c>
      <c r="S39" s="637"/>
      <c r="T39" s="637"/>
      <c r="U39" s="637"/>
      <c r="V39" s="637"/>
      <c r="W39" s="637"/>
      <c r="X39" s="637"/>
      <c r="Y39" s="638"/>
      <c r="Z39" s="639" t="s">
        <v>140</v>
      </c>
      <c r="AA39" s="639"/>
      <c r="AB39" s="639"/>
      <c r="AC39" s="639"/>
      <c r="AD39" s="640" t="s">
        <v>139</v>
      </c>
      <c r="AE39" s="640"/>
      <c r="AF39" s="640"/>
      <c r="AG39" s="640"/>
      <c r="AH39" s="640"/>
      <c r="AI39" s="640"/>
      <c r="AJ39" s="640"/>
      <c r="AK39" s="640"/>
      <c r="AL39" s="641" t="s">
        <v>242</v>
      </c>
      <c r="AM39" s="642"/>
      <c r="AN39" s="642"/>
      <c r="AO39" s="643"/>
      <c r="AQ39" s="699" t="s">
        <v>343</v>
      </c>
      <c r="AR39" s="700"/>
      <c r="AS39" s="700"/>
      <c r="AT39" s="700"/>
      <c r="AU39" s="700"/>
      <c r="AV39" s="700"/>
      <c r="AW39" s="700"/>
      <c r="AX39" s="700"/>
      <c r="AY39" s="701"/>
      <c r="AZ39" s="636">
        <v>18413</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2947</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278117</v>
      </c>
      <c r="CS39" s="668"/>
      <c r="CT39" s="668"/>
      <c r="CU39" s="668"/>
      <c r="CV39" s="668"/>
      <c r="CW39" s="668"/>
      <c r="CX39" s="668"/>
      <c r="CY39" s="669"/>
      <c r="CZ39" s="641">
        <v>3</v>
      </c>
      <c r="DA39" s="666"/>
      <c r="DB39" s="666"/>
      <c r="DC39" s="670"/>
      <c r="DD39" s="645" t="s">
        <v>140</v>
      </c>
      <c r="DE39" s="668"/>
      <c r="DF39" s="668"/>
      <c r="DG39" s="668"/>
      <c r="DH39" s="668"/>
      <c r="DI39" s="668"/>
      <c r="DJ39" s="668"/>
      <c r="DK39" s="669"/>
      <c r="DL39" s="645" t="s">
        <v>242</v>
      </c>
      <c r="DM39" s="668"/>
      <c r="DN39" s="668"/>
      <c r="DO39" s="668"/>
      <c r="DP39" s="668"/>
      <c r="DQ39" s="668"/>
      <c r="DR39" s="668"/>
      <c r="DS39" s="668"/>
      <c r="DT39" s="668"/>
      <c r="DU39" s="668"/>
      <c r="DV39" s="669"/>
      <c r="DW39" s="641" t="s">
        <v>140</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48284</v>
      </c>
      <c r="S40" s="637"/>
      <c r="T40" s="637"/>
      <c r="U40" s="637"/>
      <c r="V40" s="637"/>
      <c r="W40" s="637"/>
      <c r="X40" s="637"/>
      <c r="Y40" s="638"/>
      <c r="Z40" s="639">
        <v>0.5</v>
      </c>
      <c r="AA40" s="639"/>
      <c r="AB40" s="639"/>
      <c r="AC40" s="639"/>
      <c r="AD40" s="640" t="s">
        <v>242</v>
      </c>
      <c r="AE40" s="640"/>
      <c r="AF40" s="640"/>
      <c r="AG40" s="640"/>
      <c r="AH40" s="640"/>
      <c r="AI40" s="640"/>
      <c r="AJ40" s="640"/>
      <c r="AK40" s="640"/>
      <c r="AL40" s="641" t="s">
        <v>140</v>
      </c>
      <c r="AM40" s="642"/>
      <c r="AN40" s="642"/>
      <c r="AO40" s="643"/>
      <c r="AQ40" s="699" t="s">
        <v>347</v>
      </c>
      <c r="AR40" s="700"/>
      <c r="AS40" s="700"/>
      <c r="AT40" s="700"/>
      <c r="AU40" s="700"/>
      <c r="AV40" s="700"/>
      <c r="AW40" s="700"/>
      <c r="AX40" s="700"/>
      <c r="AY40" s="701"/>
      <c r="AZ40" s="636">
        <v>990</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91</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44060</v>
      </c>
      <c r="CS40" s="637"/>
      <c r="CT40" s="637"/>
      <c r="CU40" s="637"/>
      <c r="CV40" s="637"/>
      <c r="CW40" s="637"/>
      <c r="CX40" s="637"/>
      <c r="CY40" s="638"/>
      <c r="CZ40" s="641">
        <v>0.5</v>
      </c>
      <c r="DA40" s="666"/>
      <c r="DB40" s="666"/>
      <c r="DC40" s="670"/>
      <c r="DD40" s="645" t="s">
        <v>140</v>
      </c>
      <c r="DE40" s="637"/>
      <c r="DF40" s="637"/>
      <c r="DG40" s="637"/>
      <c r="DH40" s="637"/>
      <c r="DI40" s="637"/>
      <c r="DJ40" s="637"/>
      <c r="DK40" s="638"/>
      <c r="DL40" s="645" t="s">
        <v>140</v>
      </c>
      <c r="DM40" s="637"/>
      <c r="DN40" s="637"/>
      <c r="DO40" s="637"/>
      <c r="DP40" s="637"/>
      <c r="DQ40" s="637"/>
      <c r="DR40" s="637"/>
      <c r="DS40" s="637"/>
      <c r="DT40" s="637"/>
      <c r="DU40" s="637"/>
      <c r="DV40" s="638"/>
      <c r="DW40" s="641" t="s">
        <v>140</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9821287</v>
      </c>
      <c r="S41" s="709"/>
      <c r="T41" s="709"/>
      <c r="U41" s="709"/>
      <c r="V41" s="709"/>
      <c r="W41" s="709"/>
      <c r="X41" s="709"/>
      <c r="Y41" s="713"/>
      <c r="Z41" s="714">
        <v>100</v>
      </c>
      <c r="AA41" s="714"/>
      <c r="AB41" s="714"/>
      <c r="AC41" s="714"/>
      <c r="AD41" s="715">
        <v>5097627</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166459</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140</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242</v>
      </c>
      <c r="CS41" s="668"/>
      <c r="CT41" s="668"/>
      <c r="CU41" s="668"/>
      <c r="CV41" s="668"/>
      <c r="CW41" s="668"/>
      <c r="CX41" s="668"/>
      <c r="CY41" s="669"/>
      <c r="CZ41" s="641" t="s">
        <v>242</v>
      </c>
      <c r="DA41" s="666"/>
      <c r="DB41" s="666"/>
      <c r="DC41" s="670"/>
      <c r="DD41" s="645" t="s">
        <v>242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514039</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415</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1036263</v>
      </c>
      <c r="CS42" s="668"/>
      <c r="CT42" s="668"/>
      <c r="CU42" s="668"/>
      <c r="CV42" s="668"/>
      <c r="CW42" s="668"/>
      <c r="CX42" s="668"/>
      <c r="CY42" s="669"/>
      <c r="CZ42" s="641">
        <v>11</v>
      </c>
      <c r="DA42" s="666"/>
      <c r="DB42" s="666"/>
      <c r="DC42" s="670"/>
      <c r="DD42" s="645">
        <v>396136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24386</v>
      </c>
      <c r="CS43" s="668"/>
      <c r="CT43" s="668"/>
      <c r="CU43" s="668"/>
      <c r="CV43" s="668"/>
      <c r="CW43" s="668"/>
      <c r="CX43" s="668"/>
      <c r="CY43" s="669"/>
      <c r="CZ43" s="641">
        <v>0.3</v>
      </c>
      <c r="DA43" s="666"/>
      <c r="DB43" s="666"/>
      <c r="DC43" s="670"/>
      <c r="DD43" s="645">
        <v>24386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837844</v>
      </c>
      <c r="CS44" s="637"/>
      <c r="CT44" s="637"/>
      <c r="CU44" s="637"/>
      <c r="CV44" s="637"/>
      <c r="CW44" s="637"/>
      <c r="CX44" s="637"/>
      <c r="CY44" s="638"/>
      <c r="CZ44" s="641">
        <v>8.9</v>
      </c>
      <c r="DA44" s="642"/>
      <c r="DB44" s="642"/>
      <c r="DC44" s="648"/>
      <c r="DD44" s="645">
        <v>292509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458657</v>
      </c>
      <c r="CS45" s="668"/>
      <c r="CT45" s="668"/>
      <c r="CU45" s="668"/>
      <c r="CV45" s="668"/>
      <c r="CW45" s="668"/>
      <c r="CX45" s="668"/>
      <c r="CY45" s="669"/>
      <c r="CZ45" s="641">
        <v>4.9000000000000004</v>
      </c>
      <c r="DA45" s="666"/>
      <c r="DB45" s="666"/>
      <c r="DC45" s="670"/>
      <c r="DD45" s="645">
        <v>47398</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364</v>
      </c>
      <c r="CG46" s="634"/>
      <c r="CH46" s="634"/>
      <c r="CI46" s="634"/>
      <c r="CJ46" s="634"/>
      <c r="CK46" s="634"/>
      <c r="CL46" s="634"/>
      <c r="CM46" s="634"/>
      <c r="CN46" s="634"/>
      <c r="CO46" s="634"/>
      <c r="CP46" s="634"/>
      <c r="CQ46" s="635"/>
      <c r="CR46" s="636">
        <v>345937</v>
      </c>
      <c r="CS46" s="637"/>
      <c r="CT46" s="637"/>
      <c r="CU46" s="637"/>
      <c r="CV46" s="637"/>
      <c r="CW46" s="637"/>
      <c r="CX46" s="637"/>
      <c r="CY46" s="638"/>
      <c r="CZ46" s="641">
        <v>3.7</v>
      </c>
      <c r="DA46" s="642"/>
      <c r="DB46" s="642"/>
      <c r="DC46" s="648"/>
      <c r="DD46" s="645">
        <v>216682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365</v>
      </c>
      <c r="CG47" s="634"/>
      <c r="CH47" s="634"/>
      <c r="CI47" s="634"/>
      <c r="CJ47" s="634"/>
      <c r="CK47" s="634"/>
      <c r="CL47" s="634"/>
      <c r="CM47" s="634"/>
      <c r="CN47" s="634"/>
      <c r="CO47" s="634"/>
      <c r="CP47" s="634"/>
      <c r="CQ47" s="635"/>
      <c r="CR47" s="636">
        <v>198419</v>
      </c>
      <c r="CS47" s="668"/>
      <c r="CT47" s="668"/>
      <c r="CU47" s="668"/>
      <c r="CV47" s="668"/>
      <c r="CW47" s="668"/>
      <c r="CX47" s="668"/>
      <c r="CY47" s="669"/>
      <c r="CZ47" s="641">
        <v>2.1</v>
      </c>
      <c r="DA47" s="666"/>
      <c r="DB47" s="666"/>
      <c r="DC47" s="670"/>
      <c r="DD47" s="645">
        <v>103627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366</v>
      </c>
      <c r="CG48" s="634"/>
      <c r="CH48" s="634"/>
      <c r="CI48" s="634"/>
      <c r="CJ48" s="634"/>
      <c r="CK48" s="634"/>
      <c r="CL48" s="634"/>
      <c r="CM48" s="634"/>
      <c r="CN48" s="634"/>
      <c r="CO48" s="634"/>
      <c r="CP48" s="634"/>
      <c r="CQ48" s="635"/>
      <c r="CR48" s="636" t="s">
        <v>242</v>
      </c>
      <c r="CS48" s="637"/>
      <c r="CT48" s="637"/>
      <c r="CU48" s="637"/>
      <c r="CV48" s="637"/>
      <c r="CW48" s="637"/>
      <c r="CX48" s="637"/>
      <c r="CY48" s="638"/>
      <c r="CZ48" s="641" t="s">
        <v>242</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9404266</v>
      </c>
      <c r="CS49" s="695"/>
      <c r="CT49" s="695"/>
      <c r="CU49" s="695"/>
      <c r="CV49" s="695"/>
      <c r="CW49" s="695"/>
      <c r="CX49" s="695"/>
      <c r="CY49" s="724"/>
      <c r="CZ49" s="716">
        <v>100</v>
      </c>
      <c r="DA49" s="725"/>
      <c r="DB49" s="725"/>
      <c r="DC49" s="726"/>
      <c r="DD49" s="727">
        <v>5798706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v//cFClvYYLBDLgR+z5n+eHQhmyxh/DDT91e5/guQhpy9pG9/HNeY3+/wiDyesr3XYmpVZ7wSwfglzwOUH1Xjw==" saltValue="78st9BW6SBsEcRrB3A+n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3"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390</v>
      </c>
      <c r="C7" s="763"/>
      <c r="D7" s="763"/>
      <c r="E7" s="763"/>
      <c r="F7" s="763"/>
      <c r="G7" s="763"/>
      <c r="H7" s="763"/>
      <c r="I7" s="763"/>
      <c r="J7" s="763"/>
      <c r="K7" s="763"/>
      <c r="L7" s="763"/>
      <c r="M7" s="763"/>
      <c r="N7" s="763"/>
      <c r="O7" s="763"/>
      <c r="P7" s="764"/>
      <c r="Q7" s="765">
        <v>9821</v>
      </c>
      <c r="R7" s="766"/>
      <c r="S7" s="766"/>
      <c r="T7" s="766"/>
      <c r="U7" s="766"/>
      <c r="V7" s="766">
        <v>9404</v>
      </c>
      <c r="W7" s="766"/>
      <c r="X7" s="766"/>
      <c r="Y7" s="766"/>
      <c r="Z7" s="766"/>
      <c r="AA7" s="766">
        <v>417</v>
      </c>
      <c r="AB7" s="766"/>
      <c r="AC7" s="766"/>
      <c r="AD7" s="766"/>
      <c r="AE7" s="767"/>
      <c r="AF7" s="768">
        <v>261</v>
      </c>
      <c r="AG7" s="769"/>
      <c r="AH7" s="769"/>
      <c r="AI7" s="769"/>
      <c r="AJ7" s="770"/>
      <c r="AK7" s="771">
        <v>454</v>
      </c>
      <c r="AL7" s="772"/>
      <c r="AM7" s="772"/>
      <c r="AN7" s="772"/>
      <c r="AO7" s="772"/>
      <c r="AP7" s="772">
        <v>6475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49</v>
      </c>
      <c r="CI7" s="757"/>
      <c r="CJ7" s="757"/>
      <c r="CK7" s="757"/>
      <c r="CL7" s="758"/>
      <c r="CM7" s="756">
        <v>-11843</v>
      </c>
      <c r="CN7" s="757"/>
      <c r="CO7" s="757"/>
      <c r="CP7" s="757"/>
      <c r="CQ7" s="758"/>
      <c r="CR7" s="756" t="s">
        <v>598</v>
      </c>
      <c r="CS7" s="757"/>
      <c r="CT7" s="757"/>
      <c r="CU7" s="757"/>
      <c r="CV7" s="758"/>
      <c r="CW7" s="756" t="s">
        <v>522</v>
      </c>
      <c r="CX7" s="757"/>
      <c r="CY7" s="757"/>
      <c r="CZ7" s="757"/>
      <c r="DA7" s="758"/>
      <c r="DB7" s="756">
        <v>20</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24</v>
      </c>
      <c r="CI8" s="790"/>
      <c r="CJ8" s="790"/>
      <c r="CK8" s="790"/>
      <c r="CL8" s="791"/>
      <c r="CM8" s="789">
        <v>40</v>
      </c>
      <c r="CN8" s="790"/>
      <c r="CO8" s="790"/>
      <c r="CP8" s="790"/>
      <c r="CQ8" s="791"/>
      <c r="CR8" s="789">
        <v>30</v>
      </c>
      <c r="CS8" s="790"/>
      <c r="CT8" s="790"/>
      <c r="CU8" s="790"/>
      <c r="CV8" s="791"/>
      <c r="CW8" s="789">
        <v>14</v>
      </c>
      <c r="CX8" s="790"/>
      <c r="CY8" s="790"/>
      <c r="CZ8" s="790"/>
      <c r="DA8" s="791"/>
      <c r="DB8" s="789" t="s">
        <v>598</v>
      </c>
      <c r="DC8" s="790"/>
      <c r="DD8" s="790"/>
      <c r="DE8" s="790"/>
      <c r="DF8" s="791"/>
      <c r="DG8" s="789" t="s">
        <v>522</v>
      </c>
      <c r="DH8" s="790"/>
      <c r="DI8" s="790"/>
      <c r="DJ8" s="790"/>
      <c r="DK8" s="791"/>
      <c r="DL8" s="789" t="s">
        <v>522</v>
      </c>
      <c r="DM8" s="790"/>
      <c r="DN8" s="790"/>
      <c r="DO8" s="790"/>
      <c r="DP8" s="791"/>
      <c r="DQ8" s="789" t="s">
        <v>522</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392</v>
      </c>
      <c r="B23" s="802" t="s">
        <v>393</v>
      </c>
      <c r="C23" s="803"/>
      <c r="D23" s="803"/>
      <c r="E23" s="803"/>
      <c r="F23" s="803"/>
      <c r="G23" s="803"/>
      <c r="H23" s="803"/>
      <c r="I23" s="803"/>
      <c r="J23" s="803"/>
      <c r="K23" s="803"/>
      <c r="L23" s="803"/>
      <c r="M23" s="803"/>
      <c r="N23" s="803"/>
      <c r="O23" s="803"/>
      <c r="P23" s="804"/>
      <c r="Q23" s="805">
        <v>9821</v>
      </c>
      <c r="R23" s="806"/>
      <c r="S23" s="806"/>
      <c r="T23" s="806"/>
      <c r="U23" s="806"/>
      <c r="V23" s="806">
        <v>9404</v>
      </c>
      <c r="W23" s="806"/>
      <c r="X23" s="806"/>
      <c r="Y23" s="806"/>
      <c r="Z23" s="806"/>
      <c r="AA23" s="806">
        <v>417</v>
      </c>
      <c r="AB23" s="806"/>
      <c r="AC23" s="806"/>
      <c r="AD23" s="806"/>
      <c r="AE23" s="807"/>
      <c r="AF23" s="808">
        <v>261</v>
      </c>
      <c r="AG23" s="806"/>
      <c r="AH23" s="806"/>
      <c r="AI23" s="806"/>
      <c r="AJ23" s="809"/>
      <c r="AK23" s="810"/>
      <c r="AL23" s="811"/>
      <c r="AM23" s="811"/>
      <c r="AN23" s="811"/>
      <c r="AO23" s="811"/>
      <c r="AP23" s="806">
        <v>6475</v>
      </c>
      <c r="AQ23" s="806"/>
      <c r="AR23" s="806"/>
      <c r="AS23" s="806"/>
      <c r="AT23" s="806"/>
      <c r="AU23" s="822"/>
      <c r="AV23" s="822"/>
      <c r="AW23" s="822"/>
      <c r="AX23" s="822"/>
      <c r="AY23" s="823"/>
      <c r="AZ23" s="824" t="s">
        <v>140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404</v>
      </c>
      <c r="C28" s="763"/>
      <c r="D28" s="763"/>
      <c r="E28" s="763"/>
      <c r="F28" s="763"/>
      <c r="G28" s="763"/>
      <c r="H28" s="763"/>
      <c r="I28" s="763"/>
      <c r="J28" s="763"/>
      <c r="K28" s="763"/>
      <c r="L28" s="763"/>
      <c r="M28" s="763"/>
      <c r="N28" s="763"/>
      <c r="O28" s="763"/>
      <c r="P28" s="764"/>
      <c r="Q28" s="835">
        <v>1765</v>
      </c>
      <c r="R28" s="836"/>
      <c r="S28" s="836"/>
      <c r="T28" s="836"/>
      <c r="U28" s="836"/>
      <c r="V28" s="836">
        <v>1734</v>
      </c>
      <c r="W28" s="836"/>
      <c r="X28" s="836"/>
      <c r="Y28" s="836"/>
      <c r="Z28" s="836"/>
      <c r="AA28" s="836">
        <v>32</v>
      </c>
      <c r="AB28" s="836"/>
      <c r="AC28" s="836"/>
      <c r="AD28" s="836"/>
      <c r="AE28" s="837"/>
      <c r="AF28" s="838">
        <v>32</v>
      </c>
      <c r="AG28" s="836"/>
      <c r="AH28" s="836"/>
      <c r="AI28" s="836"/>
      <c r="AJ28" s="839"/>
      <c r="AK28" s="840">
        <v>166</v>
      </c>
      <c r="AL28" s="841"/>
      <c r="AM28" s="841"/>
      <c r="AN28" s="841"/>
      <c r="AO28" s="841"/>
      <c r="AP28" s="841" t="s">
        <v>522</v>
      </c>
      <c r="AQ28" s="841"/>
      <c r="AR28" s="841"/>
      <c r="AS28" s="841"/>
      <c r="AT28" s="841"/>
      <c r="AU28" s="841" t="s">
        <v>522</v>
      </c>
      <c r="AV28" s="841"/>
      <c r="AW28" s="841"/>
      <c r="AX28" s="841"/>
      <c r="AY28" s="841"/>
      <c r="AZ28" s="842" t="s">
        <v>522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405</v>
      </c>
      <c r="C29" s="794"/>
      <c r="D29" s="794"/>
      <c r="E29" s="794"/>
      <c r="F29" s="794"/>
      <c r="G29" s="794"/>
      <c r="H29" s="794"/>
      <c r="I29" s="794"/>
      <c r="J29" s="794"/>
      <c r="K29" s="794"/>
      <c r="L29" s="794"/>
      <c r="M29" s="794"/>
      <c r="N29" s="794"/>
      <c r="O29" s="794"/>
      <c r="P29" s="795"/>
      <c r="Q29" s="796">
        <v>13</v>
      </c>
      <c r="R29" s="797"/>
      <c r="S29" s="797"/>
      <c r="T29" s="797"/>
      <c r="U29" s="797"/>
      <c r="V29" s="797">
        <v>13</v>
      </c>
      <c r="W29" s="797"/>
      <c r="X29" s="797"/>
      <c r="Y29" s="797"/>
      <c r="Z29" s="797"/>
      <c r="AA29" s="797">
        <v>1</v>
      </c>
      <c r="AB29" s="797"/>
      <c r="AC29" s="797"/>
      <c r="AD29" s="797"/>
      <c r="AE29" s="798"/>
      <c r="AF29" s="799">
        <v>1</v>
      </c>
      <c r="AG29" s="800"/>
      <c r="AH29" s="800"/>
      <c r="AI29" s="800"/>
      <c r="AJ29" s="801"/>
      <c r="AK29" s="847" t="s">
        <v>522</v>
      </c>
      <c r="AL29" s="843"/>
      <c r="AM29" s="843"/>
      <c r="AN29" s="843"/>
      <c r="AO29" s="843"/>
      <c r="AP29" s="843" t="s">
        <v>522</v>
      </c>
      <c r="AQ29" s="843"/>
      <c r="AR29" s="843"/>
      <c r="AS29" s="843"/>
      <c r="AT29" s="843"/>
      <c r="AU29" s="843" t="s">
        <v>522</v>
      </c>
      <c r="AV29" s="843"/>
      <c r="AW29" s="843"/>
      <c r="AX29" s="843"/>
      <c r="AY29" s="843"/>
      <c r="AZ29" s="844" t="s">
        <v>522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406</v>
      </c>
      <c r="C30" s="794"/>
      <c r="D30" s="794"/>
      <c r="E30" s="794"/>
      <c r="F30" s="794"/>
      <c r="G30" s="794"/>
      <c r="H30" s="794"/>
      <c r="I30" s="794"/>
      <c r="J30" s="794"/>
      <c r="K30" s="794"/>
      <c r="L30" s="794"/>
      <c r="M30" s="794"/>
      <c r="N30" s="794"/>
      <c r="O30" s="794"/>
      <c r="P30" s="795"/>
      <c r="Q30" s="796">
        <v>1562</v>
      </c>
      <c r="R30" s="797"/>
      <c r="S30" s="797"/>
      <c r="T30" s="797"/>
      <c r="U30" s="797"/>
      <c r="V30" s="797">
        <v>1492</v>
      </c>
      <c r="W30" s="797"/>
      <c r="X30" s="797"/>
      <c r="Y30" s="797"/>
      <c r="Z30" s="797"/>
      <c r="AA30" s="797">
        <v>71</v>
      </c>
      <c r="AB30" s="797"/>
      <c r="AC30" s="797"/>
      <c r="AD30" s="797"/>
      <c r="AE30" s="798"/>
      <c r="AF30" s="799">
        <v>71</v>
      </c>
      <c r="AG30" s="800"/>
      <c r="AH30" s="800"/>
      <c r="AI30" s="800"/>
      <c r="AJ30" s="801"/>
      <c r="AK30" s="847">
        <v>244</v>
      </c>
      <c r="AL30" s="843"/>
      <c r="AM30" s="843"/>
      <c r="AN30" s="843"/>
      <c r="AO30" s="843"/>
      <c r="AP30" s="843" t="s">
        <v>522</v>
      </c>
      <c r="AQ30" s="843"/>
      <c r="AR30" s="843"/>
      <c r="AS30" s="843"/>
      <c r="AT30" s="843"/>
      <c r="AU30" s="843" t="s">
        <v>522</v>
      </c>
      <c r="AV30" s="843"/>
      <c r="AW30" s="843"/>
      <c r="AX30" s="843"/>
      <c r="AY30" s="843"/>
      <c r="AZ30" s="844" t="s">
        <v>522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407</v>
      </c>
      <c r="C31" s="794"/>
      <c r="D31" s="794"/>
      <c r="E31" s="794"/>
      <c r="F31" s="794"/>
      <c r="G31" s="794"/>
      <c r="H31" s="794"/>
      <c r="I31" s="794"/>
      <c r="J31" s="794"/>
      <c r="K31" s="794"/>
      <c r="L31" s="794"/>
      <c r="M31" s="794"/>
      <c r="N31" s="794"/>
      <c r="O31" s="794"/>
      <c r="P31" s="795"/>
      <c r="Q31" s="796">
        <v>13</v>
      </c>
      <c r="R31" s="797"/>
      <c r="S31" s="797"/>
      <c r="T31" s="797"/>
      <c r="U31" s="797"/>
      <c r="V31" s="797">
        <v>13</v>
      </c>
      <c r="W31" s="797"/>
      <c r="X31" s="797"/>
      <c r="Y31" s="797"/>
      <c r="Z31" s="797"/>
      <c r="AA31" s="797">
        <v>1</v>
      </c>
      <c r="AB31" s="797"/>
      <c r="AC31" s="797"/>
      <c r="AD31" s="797"/>
      <c r="AE31" s="798"/>
      <c r="AF31" s="799">
        <v>1</v>
      </c>
      <c r="AG31" s="800"/>
      <c r="AH31" s="800"/>
      <c r="AI31" s="800"/>
      <c r="AJ31" s="801"/>
      <c r="AK31" s="847">
        <v>6</v>
      </c>
      <c r="AL31" s="843"/>
      <c r="AM31" s="843"/>
      <c r="AN31" s="843"/>
      <c r="AO31" s="843"/>
      <c r="AP31" s="843" t="s">
        <v>522</v>
      </c>
      <c r="AQ31" s="843"/>
      <c r="AR31" s="843"/>
      <c r="AS31" s="843"/>
      <c r="AT31" s="843"/>
      <c r="AU31" s="843" t="s">
        <v>522</v>
      </c>
      <c r="AV31" s="843"/>
      <c r="AW31" s="843"/>
      <c r="AX31" s="843"/>
      <c r="AY31" s="843"/>
      <c r="AZ31" s="844" t="s">
        <v>522</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408</v>
      </c>
      <c r="C32" s="794"/>
      <c r="D32" s="794"/>
      <c r="E32" s="794"/>
      <c r="F32" s="794"/>
      <c r="G32" s="794"/>
      <c r="H32" s="794"/>
      <c r="I32" s="794"/>
      <c r="J32" s="794"/>
      <c r="K32" s="794"/>
      <c r="L32" s="794"/>
      <c r="M32" s="794"/>
      <c r="N32" s="794"/>
      <c r="O32" s="794"/>
      <c r="P32" s="795"/>
      <c r="Q32" s="796">
        <v>188</v>
      </c>
      <c r="R32" s="797"/>
      <c r="S32" s="797"/>
      <c r="T32" s="797"/>
      <c r="U32" s="797"/>
      <c r="V32" s="797">
        <v>186</v>
      </c>
      <c r="W32" s="797"/>
      <c r="X32" s="797"/>
      <c r="Y32" s="797"/>
      <c r="Z32" s="797"/>
      <c r="AA32" s="797">
        <v>2</v>
      </c>
      <c r="AB32" s="797"/>
      <c r="AC32" s="797"/>
      <c r="AD32" s="797"/>
      <c r="AE32" s="798"/>
      <c r="AF32" s="799">
        <v>2</v>
      </c>
      <c r="AG32" s="800"/>
      <c r="AH32" s="800"/>
      <c r="AI32" s="800"/>
      <c r="AJ32" s="801"/>
      <c r="AK32" s="847">
        <v>64</v>
      </c>
      <c r="AL32" s="843"/>
      <c r="AM32" s="843"/>
      <c r="AN32" s="843"/>
      <c r="AO32" s="843"/>
      <c r="AP32" s="843" t="s">
        <v>522</v>
      </c>
      <c r="AQ32" s="843"/>
      <c r="AR32" s="843"/>
      <c r="AS32" s="843"/>
      <c r="AT32" s="843"/>
      <c r="AU32" s="843" t="s">
        <v>522</v>
      </c>
      <c r="AV32" s="843"/>
      <c r="AW32" s="843"/>
      <c r="AX32" s="843"/>
      <c r="AY32" s="843"/>
      <c r="AZ32" s="844" t="s">
        <v>522</v>
      </c>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409</v>
      </c>
      <c r="C33" s="794"/>
      <c r="D33" s="794"/>
      <c r="E33" s="794"/>
      <c r="F33" s="794"/>
      <c r="G33" s="794"/>
      <c r="H33" s="794"/>
      <c r="I33" s="794"/>
      <c r="J33" s="794"/>
      <c r="K33" s="794"/>
      <c r="L33" s="794"/>
      <c r="M33" s="794"/>
      <c r="N33" s="794"/>
      <c r="O33" s="794"/>
      <c r="P33" s="795"/>
      <c r="Q33" s="796">
        <v>126</v>
      </c>
      <c r="R33" s="797"/>
      <c r="S33" s="797"/>
      <c r="T33" s="797"/>
      <c r="U33" s="797"/>
      <c r="V33" s="797">
        <v>120</v>
      </c>
      <c r="W33" s="797"/>
      <c r="X33" s="797"/>
      <c r="Y33" s="797"/>
      <c r="Z33" s="797"/>
      <c r="AA33" s="797">
        <v>7</v>
      </c>
      <c r="AB33" s="797"/>
      <c r="AC33" s="797"/>
      <c r="AD33" s="797"/>
      <c r="AE33" s="798"/>
      <c r="AF33" s="799">
        <v>327</v>
      </c>
      <c r="AG33" s="800"/>
      <c r="AH33" s="800"/>
      <c r="AI33" s="800"/>
      <c r="AJ33" s="801"/>
      <c r="AK33" s="847">
        <v>1</v>
      </c>
      <c r="AL33" s="843"/>
      <c r="AM33" s="843"/>
      <c r="AN33" s="843"/>
      <c r="AO33" s="843"/>
      <c r="AP33" s="843">
        <v>117</v>
      </c>
      <c r="AQ33" s="843"/>
      <c r="AR33" s="843"/>
      <c r="AS33" s="843"/>
      <c r="AT33" s="843"/>
      <c r="AU33" s="843">
        <v>1</v>
      </c>
      <c r="AV33" s="843"/>
      <c r="AW33" s="843"/>
      <c r="AX33" s="843"/>
      <c r="AY33" s="843"/>
      <c r="AZ33" s="844" t="s">
        <v>522</v>
      </c>
      <c r="BA33" s="844"/>
      <c r="BB33" s="844"/>
      <c r="BC33" s="844"/>
      <c r="BD33" s="844"/>
      <c r="BE33" s="845" t="s">
        <v>410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411</v>
      </c>
      <c r="C34" s="794"/>
      <c r="D34" s="794"/>
      <c r="E34" s="794"/>
      <c r="F34" s="794"/>
      <c r="G34" s="794"/>
      <c r="H34" s="794"/>
      <c r="I34" s="794"/>
      <c r="J34" s="794"/>
      <c r="K34" s="794"/>
      <c r="L34" s="794"/>
      <c r="M34" s="794"/>
      <c r="N34" s="794"/>
      <c r="O34" s="794"/>
      <c r="P34" s="795"/>
      <c r="Q34" s="796">
        <v>2400</v>
      </c>
      <c r="R34" s="797"/>
      <c r="S34" s="797"/>
      <c r="T34" s="797"/>
      <c r="U34" s="797"/>
      <c r="V34" s="797">
        <v>2308</v>
      </c>
      <c r="W34" s="797"/>
      <c r="X34" s="797"/>
      <c r="Y34" s="797"/>
      <c r="Z34" s="797"/>
      <c r="AA34" s="797">
        <v>92</v>
      </c>
      <c r="AB34" s="797"/>
      <c r="AC34" s="797"/>
      <c r="AD34" s="797"/>
      <c r="AE34" s="798"/>
      <c r="AF34" s="799">
        <v>755</v>
      </c>
      <c r="AG34" s="800"/>
      <c r="AH34" s="800"/>
      <c r="AI34" s="800"/>
      <c r="AJ34" s="801"/>
      <c r="AK34" s="847">
        <v>300</v>
      </c>
      <c r="AL34" s="843"/>
      <c r="AM34" s="843"/>
      <c r="AN34" s="843"/>
      <c r="AO34" s="843"/>
      <c r="AP34" s="843">
        <v>930</v>
      </c>
      <c r="AQ34" s="843"/>
      <c r="AR34" s="843"/>
      <c r="AS34" s="843"/>
      <c r="AT34" s="843"/>
      <c r="AU34" s="843">
        <v>682</v>
      </c>
      <c r="AV34" s="843"/>
      <c r="AW34" s="843"/>
      <c r="AX34" s="843"/>
      <c r="AY34" s="843"/>
      <c r="AZ34" s="844" t="s">
        <v>522</v>
      </c>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413</v>
      </c>
      <c r="C35" s="794"/>
      <c r="D35" s="794"/>
      <c r="E35" s="794"/>
      <c r="F35" s="794"/>
      <c r="G35" s="794"/>
      <c r="H35" s="794"/>
      <c r="I35" s="794"/>
      <c r="J35" s="794"/>
      <c r="K35" s="794"/>
      <c r="L35" s="794"/>
      <c r="M35" s="794"/>
      <c r="N35" s="794"/>
      <c r="O35" s="794"/>
      <c r="P35" s="795"/>
      <c r="Q35" s="796">
        <v>85</v>
      </c>
      <c r="R35" s="797"/>
      <c r="S35" s="797"/>
      <c r="T35" s="797"/>
      <c r="U35" s="797"/>
      <c r="V35" s="797">
        <v>75</v>
      </c>
      <c r="W35" s="797"/>
      <c r="X35" s="797"/>
      <c r="Y35" s="797"/>
      <c r="Z35" s="797"/>
      <c r="AA35" s="797">
        <v>10</v>
      </c>
      <c r="AB35" s="797"/>
      <c r="AC35" s="797"/>
      <c r="AD35" s="797"/>
      <c r="AE35" s="798"/>
      <c r="AF35" s="799">
        <v>10</v>
      </c>
      <c r="AG35" s="800"/>
      <c r="AH35" s="800"/>
      <c r="AI35" s="800"/>
      <c r="AJ35" s="801"/>
      <c r="AK35" s="847">
        <v>18</v>
      </c>
      <c r="AL35" s="843"/>
      <c r="AM35" s="843"/>
      <c r="AN35" s="843"/>
      <c r="AO35" s="843"/>
      <c r="AP35" s="843" t="s">
        <v>522</v>
      </c>
      <c r="AQ35" s="843"/>
      <c r="AR35" s="843"/>
      <c r="AS35" s="843"/>
      <c r="AT35" s="843"/>
      <c r="AU35" s="843" t="s">
        <v>522</v>
      </c>
      <c r="AV35" s="843"/>
      <c r="AW35" s="843"/>
      <c r="AX35" s="843"/>
      <c r="AY35" s="843"/>
      <c r="AZ35" s="844" t="s">
        <v>522</v>
      </c>
      <c r="BA35" s="844"/>
      <c r="BB35" s="844"/>
      <c r="BC35" s="844"/>
      <c r="BD35" s="844"/>
      <c r="BE35" s="845" t="s">
        <v>414</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415</v>
      </c>
      <c r="C36" s="794"/>
      <c r="D36" s="794"/>
      <c r="E36" s="794"/>
      <c r="F36" s="794"/>
      <c r="G36" s="794"/>
      <c r="H36" s="794"/>
      <c r="I36" s="794"/>
      <c r="J36" s="794"/>
      <c r="K36" s="794"/>
      <c r="L36" s="794"/>
      <c r="M36" s="794"/>
      <c r="N36" s="794"/>
      <c r="O36" s="794"/>
      <c r="P36" s="795"/>
      <c r="Q36" s="796">
        <v>285</v>
      </c>
      <c r="R36" s="797"/>
      <c r="S36" s="797"/>
      <c r="T36" s="797"/>
      <c r="U36" s="797"/>
      <c r="V36" s="797">
        <v>187</v>
      </c>
      <c r="W36" s="797"/>
      <c r="X36" s="797"/>
      <c r="Y36" s="797"/>
      <c r="Z36" s="797"/>
      <c r="AA36" s="797">
        <v>98</v>
      </c>
      <c r="AB36" s="797"/>
      <c r="AC36" s="797"/>
      <c r="AD36" s="797"/>
      <c r="AE36" s="798"/>
      <c r="AF36" s="799">
        <v>98</v>
      </c>
      <c r="AG36" s="800"/>
      <c r="AH36" s="800"/>
      <c r="AI36" s="800"/>
      <c r="AJ36" s="801"/>
      <c r="AK36" s="847">
        <v>183</v>
      </c>
      <c r="AL36" s="843"/>
      <c r="AM36" s="843"/>
      <c r="AN36" s="843"/>
      <c r="AO36" s="843"/>
      <c r="AP36" s="843">
        <v>742</v>
      </c>
      <c r="AQ36" s="843"/>
      <c r="AR36" s="843"/>
      <c r="AS36" s="843"/>
      <c r="AT36" s="843"/>
      <c r="AU36" s="843">
        <v>647</v>
      </c>
      <c r="AV36" s="843"/>
      <c r="AW36" s="843"/>
      <c r="AX36" s="843"/>
      <c r="AY36" s="843"/>
      <c r="AZ36" s="844" t="s">
        <v>522</v>
      </c>
      <c r="BA36" s="844"/>
      <c r="BB36" s="844"/>
      <c r="BC36" s="844"/>
      <c r="BD36" s="844"/>
      <c r="BE36" s="845" t="s">
        <v>416</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392</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1297</v>
      </c>
      <c r="AG63" s="857"/>
      <c r="AH63" s="857"/>
      <c r="AI63" s="857"/>
      <c r="AJ63" s="858"/>
      <c r="AK63" s="859"/>
      <c r="AL63" s="854"/>
      <c r="AM63" s="854"/>
      <c r="AN63" s="854"/>
      <c r="AO63" s="854"/>
      <c r="AP63" s="857">
        <v>1789</v>
      </c>
      <c r="AQ63" s="857"/>
      <c r="AR63" s="857"/>
      <c r="AS63" s="857"/>
      <c r="AT63" s="857"/>
      <c r="AU63" s="857">
        <v>1330</v>
      </c>
      <c r="AV63" s="857"/>
      <c r="AW63" s="857"/>
      <c r="AX63" s="857"/>
      <c r="AY63" s="857"/>
      <c r="AZ63" s="861"/>
      <c r="BA63" s="861"/>
      <c r="BB63" s="861"/>
      <c r="BC63" s="861"/>
      <c r="BD63" s="861"/>
      <c r="BE63" s="862"/>
      <c r="BF63" s="862"/>
      <c r="BG63" s="862"/>
      <c r="BH63" s="862"/>
      <c r="BI63" s="863"/>
      <c r="BJ63" s="864" t="s">
        <v>140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401</v>
      </c>
      <c r="AQ66" s="747"/>
      <c r="AR66" s="747"/>
      <c r="AS66" s="747"/>
      <c r="AT66" s="748"/>
      <c r="AU66" s="746" t="s">
        <v>426</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588</v>
      </c>
      <c r="C68" s="883"/>
      <c r="D68" s="883"/>
      <c r="E68" s="883"/>
      <c r="F68" s="883"/>
      <c r="G68" s="883"/>
      <c r="H68" s="883"/>
      <c r="I68" s="883"/>
      <c r="J68" s="883"/>
      <c r="K68" s="883"/>
      <c r="L68" s="883"/>
      <c r="M68" s="883"/>
      <c r="N68" s="883"/>
      <c r="O68" s="883"/>
      <c r="P68" s="884"/>
      <c r="Q68" s="885">
        <v>1996</v>
      </c>
      <c r="R68" s="879"/>
      <c r="S68" s="879"/>
      <c r="T68" s="879"/>
      <c r="U68" s="879"/>
      <c r="V68" s="879">
        <v>1779</v>
      </c>
      <c r="W68" s="879"/>
      <c r="X68" s="879"/>
      <c r="Y68" s="879"/>
      <c r="Z68" s="879"/>
      <c r="AA68" s="879">
        <v>217</v>
      </c>
      <c r="AB68" s="879"/>
      <c r="AC68" s="879"/>
      <c r="AD68" s="879"/>
      <c r="AE68" s="879"/>
      <c r="AF68" s="879">
        <v>217</v>
      </c>
      <c r="AG68" s="879"/>
      <c r="AH68" s="879"/>
      <c r="AI68" s="879"/>
      <c r="AJ68" s="879"/>
      <c r="AK68" s="879">
        <v>58</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589</v>
      </c>
      <c r="C69" s="887"/>
      <c r="D69" s="887"/>
      <c r="E69" s="887"/>
      <c r="F69" s="887"/>
      <c r="G69" s="887"/>
      <c r="H69" s="887"/>
      <c r="I69" s="887"/>
      <c r="J69" s="887"/>
      <c r="K69" s="887"/>
      <c r="L69" s="887"/>
      <c r="M69" s="887"/>
      <c r="N69" s="887"/>
      <c r="O69" s="887"/>
      <c r="P69" s="888"/>
      <c r="Q69" s="889">
        <v>45</v>
      </c>
      <c r="R69" s="843"/>
      <c r="S69" s="843"/>
      <c r="T69" s="843"/>
      <c r="U69" s="843"/>
      <c r="V69" s="843">
        <v>40</v>
      </c>
      <c r="W69" s="843"/>
      <c r="X69" s="843"/>
      <c r="Y69" s="843"/>
      <c r="Z69" s="843"/>
      <c r="AA69" s="843">
        <v>5</v>
      </c>
      <c r="AB69" s="843"/>
      <c r="AC69" s="843"/>
      <c r="AD69" s="843"/>
      <c r="AE69" s="843"/>
      <c r="AF69" s="843">
        <v>5</v>
      </c>
      <c r="AG69" s="843"/>
      <c r="AH69" s="843"/>
      <c r="AI69" s="843"/>
      <c r="AJ69" s="843"/>
      <c r="AK69" s="843">
        <v>28</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590</v>
      </c>
      <c r="C70" s="887"/>
      <c r="D70" s="887"/>
      <c r="E70" s="887"/>
      <c r="F70" s="887"/>
      <c r="G70" s="887"/>
      <c r="H70" s="887"/>
      <c r="I70" s="887"/>
      <c r="J70" s="887"/>
      <c r="K70" s="887"/>
      <c r="L70" s="887"/>
      <c r="M70" s="887"/>
      <c r="N70" s="887"/>
      <c r="O70" s="887"/>
      <c r="P70" s="888"/>
      <c r="Q70" s="889">
        <v>22</v>
      </c>
      <c r="R70" s="843"/>
      <c r="S70" s="843"/>
      <c r="T70" s="843"/>
      <c r="U70" s="843"/>
      <c r="V70" s="843">
        <v>18</v>
      </c>
      <c r="W70" s="843"/>
      <c r="X70" s="843"/>
      <c r="Y70" s="843"/>
      <c r="Z70" s="843"/>
      <c r="AA70" s="843">
        <v>3</v>
      </c>
      <c r="AB70" s="843"/>
      <c r="AC70" s="843"/>
      <c r="AD70" s="843"/>
      <c r="AE70" s="843"/>
      <c r="AF70" s="843">
        <v>3</v>
      </c>
      <c r="AG70" s="843"/>
      <c r="AH70" s="843"/>
      <c r="AI70" s="843"/>
      <c r="AJ70" s="843"/>
      <c r="AK70" s="843" t="s">
        <v>522</v>
      </c>
      <c r="AL70" s="843"/>
      <c r="AM70" s="843"/>
      <c r="AN70" s="843"/>
      <c r="AO70" s="843"/>
      <c r="AP70" s="843" t="s">
        <v>522</v>
      </c>
      <c r="AQ70" s="843"/>
      <c r="AR70" s="843"/>
      <c r="AS70" s="843"/>
      <c r="AT70" s="843"/>
      <c r="AU70" s="843" t="s">
        <v>522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591</v>
      </c>
      <c r="C71" s="887"/>
      <c r="D71" s="887"/>
      <c r="E71" s="887"/>
      <c r="F71" s="887"/>
      <c r="G71" s="887"/>
      <c r="H71" s="887"/>
      <c r="I71" s="887"/>
      <c r="J71" s="887"/>
      <c r="K71" s="887"/>
      <c r="L71" s="887"/>
      <c r="M71" s="887"/>
      <c r="N71" s="887"/>
      <c r="O71" s="887"/>
      <c r="P71" s="888"/>
      <c r="Q71" s="889">
        <v>112</v>
      </c>
      <c r="R71" s="843"/>
      <c r="S71" s="843"/>
      <c r="T71" s="843"/>
      <c r="U71" s="843"/>
      <c r="V71" s="843">
        <v>107</v>
      </c>
      <c r="W71" s="843"/>
      <c r="X71" s="843"/>
      <c r="Y71" s="843"/>
      <c r="Z71" s="843"/>
      <c r="AA71" s="843">
        <v>5</v>
      </c>
      <c r="AB71" s="843"/>
      <c r="AC71" s="843"/>
      <c r="AD71" s="843"/>
      <c r="AE71" s="843"/>
      <c r="AF71" s="843">
        <v>5</v>
      </c>
      <c r="AG71" s="843"/>
      <c r="AH71" s="843"/>
      <c r="AI71" s="843"/>
      <c r="AJ71" s="843"/>
      <c r="AK71" s="843">
        <v>6</v>
      </c>
      <c r="AL71" s="843"/>
      <c r="AM71" s="843"/>
      <c r="AN71" s="843"/>
      <c r="AO71" s="843"/>
      <c r="AP71" s="843" t="s">
        <v>522</v>
      </c>
      <c r="AQ71" s="843"/>
      <c r="AR71" s="843"/>
      <c r="AS71" s="843"/>
      <c r="AT71" s="843"/>
      <c r="AU71" s="843" t="s">
        <v>522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592</v>
      </c>
      <c r="C72" s="887"/>
      <c r="D72" s="887"/>
      <c r="E72" s="887"/>
      <c r="F72" s="887"/>
      <c r="G72" s="887"/>
      <c r="H72" s="887"/>
      <c r="I72" s="887"/>
      <c r="J72" s="887"/>
      <c r="K72" s="887"/>
      <c r="L72" s="887"/>
      <c r="M72" s="887"/>
      <c r="N72" s="887"/>
      <c r="O72" s="887"/>
      <c r="P72" s="888"/>
      <c r="Q72" s="889">
        <v>165450</v>
      </c>
      <c r="R72" s="843"/>
      <c r="S72" s="843"/>
      <c r="T72" s="843"/>
      <c r="U72" s="843"/>
      <c r="V72" s="843">
        <v>160836</v>
      </c>
      <c r="W72" s="843"/>
      <c r="X72" s="843"/>
      <c r="Y72" s="843"/>
      <c r="Z72" s="843"/>
      <c r="AA72" s="843">
        <v>4614</v>
      </c>
      <c r="AB72" s="843"/>
      <c r="AC72" s="843"/>
      <c r="AD72" s="843"/>
      <c r="AE72" s="843"/>
      <c r="AF72" s="843">
        <v>4614</v>
      </c>
      <c r="AG72" s="843"/>
      <c r="AH72" s="843"/>
      <c r="AI72" s="843"/>
      <c r="AJ72" s="843"/>
      <c r="AK72" s="843">
        <v>1067</v>
      </c>
      <c r="AL72" s="843"/>
      <c r="AM72" s="843"/>
      <c r="AN72" s="843"/>
      <c r="AO72" s="843"/>
      <c r="AP72" s="843" t="s">
        <v>522</v>
      </c>
      <c r="AQ72" s="843"/>
      <c r="AR72" s="843"/>
      <c r="AS72" s="843"/>
      <c r="AT72" s="843"/>
      <c r="AU72" s="843" t="s">
        <v>522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593</v>
      </c>
      <c r="C73" s="887"/>
      <c r="D73" s="887"/>
      <c r="E73" s="887"/>
      <c r="F73" s="887"/>
      <c r="G73" s="887"/>
      <c r="H73" s="887"/>
      <c r="I73" s="887"/>
      <c r="J73" s="887"/>
      <c r="K73" s="887"/>
      <c r="L73" s="887"/>
      <c r="M73" s="887"/>
      <c r="N73" s="887"/>
      <c r="O73" s="887"/>
      <c r="P73" s="888"/>
      <c r="Q73" s="889">
        <v>29</v>
      </c>
      <c r="R73" s="843"/>
      <c r="S73" s="843"/>
      <c r="T73" s="843"/>
      <c r="U73" s="843"/>
      <c r="V73" s="843">
        <v>25</v>
      </c>
      <c r="W73" s="843"/>
      <c r="X73" s="843"/>
      <c r="Y73" s="843"/>
      <c r="Z73" s="843"/>
      <c r="AA73" s="843">
        <v>5</v>
      </c>
      <c r="AB73" s="843"/>
      <c r="AC73" s="843"/>
      <c r="AD73" s="843"/>
      <c r="AE73" s="843"/>
      <c r="AF73" s="843">
        <v>5</v>
      </c>
      <c r="AG73" s="843"/>
      <c r="AH73" s="843"/>
      <c r="AI73" s="843"/>
      <c r="AJ73" s="843"/>
      <c r="AK73" s="843">
        <v>20</v>
      </c>
      <c r="AL73" s="843"/>
      <c r="AM73" s="843"/>
      <c r="AN73" s="843"/>
      <c r="AO73" s="843"/>
      <c r="AP73" s="843" t="s">
        <v>522</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594</v>
      </c>
      <c r="C74" s="887"/>
      <c r="D74" s="887"/>
      <c r="E74" s="887"/>
      <c r="F74" s="887"/>
      <c r="G74" s="887"/>
      <c r="H74" s="887"/>
      <c r="I74" s="887"/>
      <c r="J74" s="887"/>
      <c r="K74" s="887"/>
      <c r="L74" s="887"/>
      <c r="M74" s="887"/>
      <c r="N74" s="887"/>
      <c r="O74" s="887"/>
      <c r="P74" s="888"/>
      <c r="Q74" s="889">
        <v>27</v>
      </c>
      <c r="R74" s="843"/>
      <c r="S74" s="843"/>
      <c r="T74" s="843"/>
      <c r="U74" s="843"/>
      <c r="V74" s="843">
        <v>22</v>
      </c>
      <c r="W74" s="843"/>
      <c r="X74" s="843"/>
      <c r="Y74" s="843"/>
      <c r="Z74" s="843"/>
      <c r="AA74" s="843">
        <v>4</v>
      </c>
      <c r="AB74" s="843"/>
      <c r="AC74" s="843"/>
      <c r="AD74" s="843"/>
      <c r="AE74" s="843"/>
      <c r="AF74" s="843">
        <v>4</v>
      </c>
      <c r="AG74" s="843"/>
      <c r="AH74" s="843"/>
      <c r="AI74" s="843"/>
      <c r="AJ74" s="843"/>
      <c r="AK74" s="843">
        <v>20</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595</v>
      </c>
      <c r="C75" s="887"/>
      <c r="D75" s="887"/>
      <c r="E75" s="887"/>
      <c r="F75" s="887"/>
      <c r="G75" s="887"/>
      <c r="H75" s="887"/>
      <c r="I75" s="887"/>
      <c r="J75" s="887"/>
      <c r="K75" s="887"/>
      <c r="L75" s="887"/>
      <c r="M75" s="887"/>
      <c r="N75" s="887"/>
      <c r="O75" s="887"/>
      <c r="P75" s="888"/>
      <c r="Q75" s="890">
        <v>1060</v>
      </c>
      <c r="R75" s="891"/>
      <c r="S75" s="891"/>
      <c r="T75" s="891"/>
      <c r="U75" s="847"/>
      <c r="V75" s="892">
        <v>1049</v>
      </c>
      <c r="W75" s="891"/>
      <c r="X75" s="891"/>
      <c r="Y75" s="891"/>
      <c r="Z75" s="847"/>
      <c r="AA75" s="892">
        <v>11</v>
      </c>
      <c r="AB75" s="891"/>
      <c r="AC75" s="891"/>
      <c r="AD75" s="891"/>
      <c r="AE75" s="847"/>
      <c r="AF75" s="892">
        <v>11</v>
      </c>
      <c r="AG75" s="891"/>
      <c r="AH75" s="891"/>
      <c r="AI75" s="891"/>
      <c r="AJ75" s="847"/>
      <c r="AK75" s="892">
        <v>37</v>
      </c>
      <c r="AL75" s="891"/>
      <c r="AM75" s="891"/>
      <c r="AN75" s="891"/>
      <c r="AO75" s="847"/>
      <c r="AP75" s="892">
        <v>1037</v>
      </c>
      <c r="AQ75" s="891"/>
      <c r="AR75" s="891"/>
      <c r="AS75" s="891"/>
      <c r="AT75" s="847"/>
      <c r="AU75" s="892">
        <v>542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392</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4864</v>
      </c>
      <c r="AG88" s="857"/>
      <c r="AH88" s="857"/>
      <c r="AI88" s="857"/>
      <c r="AJ88" s="857"/>
      <c r="AK88" s="854"/>
      <c r="AL88" s="854"/>
      <c r="AM88" s="854"/>
      <c r="AN88" s="854"/>
      <c r="AO88" s="854"/>
      <c r="AP88" s="857">
        <v>1037</v>
      </c>
      <c r="AQ88" s="857"/>
      <c r="AR88" s="857"/>
      <c r="AS88" s="857"/>
      <c r="AT88" s="857"/>
      <c r="AU88" s="857">
        <v>542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30</v>
      </c>
      <c r="CS102" s="865"/>
      <c r="CT102" s="865"/>
      <c r="CU102" s="865"/>
      <c r="CV102" s="904"/>
      <c r="CW102" s="903">
        <v>14</v>
      </c>
      <c r="CX102" s="865"/>
      <c r="CY102" s="865"/>
      <c r="CZ102" s="865"/>
      <c r="DA102" s="904"/>
      <c r="DB102" s="903">
        <v>20</v>
      </c>
      <c r="DC102" s="865"/>
      <c r="DD102" s="865"/>
      <c r="DE102" s="865"/>
      <c r="DF102" s="904"/>
      <c r="DG102" s="903" t="s">
        <v>605</v>
      </c>
      <c r="DH102" s="865"/>
      <c r="DI102" s="865"/>
      <c r="DJ102" s="865"/>
      <c r="DK102" s="904"/>
      <c r="DL102" s="903" t="s">
        <v>605</v>
      </c>
      <c r="DM102" s="865"/>
      <c r="DN102" s="865"/>
      <c r="DO102" s="865"/>
      <c r="DP102" s="904"/>
      <c r="DQ102" s="903" t="s">
        <v>605</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310</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310</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310</v>
      </c>
      <c r="DR109" s="906"/>
      <c r="DS109" s="906"/>
      <c r="DT109" s="906"/>
      <c r="DU109" s="907"/>
      <c r="DV109" s="905" t="s">
        <v>438</v>
      </c>
      <c r="DW109" s="906"/>
      <c r="DX109" s="906"/>
      <c r="DY109" s="906"/>
      <c r="DZ109" s="908"/>
    </row>
    <row r="110" spans="1:131" s="224" customFormat="1" ht="26.25" customHeight="1" x14ac:dyDescent="0.2">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785327</v>
      </c>
      <c r="AB110" s="913"/>
      <c r="AC110" s="913"/>
      <c r="AD110" s="913"/>
      <c r="AE110" s="914"/>
      <c r="AF110" s="915">
        <v>784089</v>
      </c>
      <c r="AG110" s="913"/>
      <c r="AH110" s="913"/>
      <c r="AI110" s="913"/>
      <c r="AJ110" s="914"/>
      <c r="AK110" s="915">
        <v>768818</v>
      </c>
      <c r="AL110" s="913"/>
      <c r="AM110" s="913"/>
      <c r="AN110" s="913"/>
      <c r="AO110" s="914"/>
      <c r="AP110" s="916">
        <v>17.899999999999999</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6754502</v>
      </c>
      <c r="BR110" s="944"/>
      <c r="BS110" s="944"/>
      <c r="BT110" s="944"/>
      <c r="BU110" s="944"/>
      <c r="BV110" s="944">
        <v>6834763</v>
      </c>
      <c r="BW110" s="944"/>
      <c r="BX110" s="944"/>
      <c r="BY110" s="944"/>
      <c r="BZ110" s="944"/>
      <c r="CA110" s="944">
        <v>6475094</v>
      </c>
      <c r="CB110" s="944"/>
      <c r="CC110" s="944"/>
      <c r="CD110" s="944"/>
      <c r="CE110" s="944"/>
      <c r="CF110" s="957">
        <v>150.69999999999999</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444</v>
      </c>
      <c r="DH110" s="944"/>
      <c r="DI110" s="944"/>
      <c r="DJ110" s="944"/>
      <c r="DK110" s="944"/>
      <c r="DL110" s="944" t="s">
        <v>445</v>
      </c>
      <c r="DM110" s="944"/>
      <c r="DN110" s="944"/>
      <c r="DO110" s="944"/>
      <c r="DP110" s="944"/>
      <c r="DQ110" s="944" t="s">
        <v>446</v>
      </c>
      <c r="DR110" s="944"/>
      <c r="DS110" s="944"/>
      <c r="DT110" s="944"/>
      <c r="DU110" s="944"/>
      <c r="DV110" s="945" t="s">
        <v>446</v>
      </c>
      <c r="DW110" s="945"/>
      <c r="DX110" s="945"/>
      <c r="DY110" s="945"/>
      <c r="DZ110" s="946"/>
    </row>
    <row r="111" spans="1:131" s="224" customFormat="1" ht="26.25" customHeight="1" x14ac:dyDescent="0.2">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444</v>
      </c>
      <c r="AB111" s="951"/>
      <c r="AC111" s="951"/>
      <c r="AD111" s="951"/>
      <c r="AE111" s="952"/>
      <c r="AF111" s="953" t="s">
        <v>444</v>
      </c>
      <c r="AG111" s="951"/>
      <c r="AH111" s="951"/>
      <c r="AI111" s="951"/>
      <c r="AJ111" s="952"/>
      <c r="AK111" s="953" t="s">
        <v>445</v>
      </c>
      <c r="AL111" s="951"/>
      <c r="AM111" s="951"/>
      <c r="AN111" s="951"/>
      <c r="AO111" s="952"/>
      <c r="AP111" s="954" t="s">
        <v>445</v>
      </c>
      <c r="AQ111" s="955"/>
      <c r="AR111" s="955"/>
      <c r="AS111" s="955"/>
      <c r="AT111" s="956"/>
      <c r="AU111" s="921"/>
      <c r="AV111" s="922"/>
      <c r="AW111" s="922"/>
      <c r="AX111" s="922"/>
      <c r="AY111" s="922"/>
      <c r="AZ111" s="935" t="s">
        <v>448</v>
      </c>
      <c r="BA111" s="936"/>
      <c r="BB111" s="936"/>
      <c r="BC111" s="936"/>
      <c r="BD111" s="936"/>
      <c r="BE111" s="936"/>
      <c r="BF111" s="936"/>
      <c r="BG111" s="936"/>
      <c r="BH111" s="936"/>
      <c r="BI111" s="936"/>
      <c r="BJ111" s="936"/>
      <c r="BK111" s="936"/>
      <c r="BL111" s="936"/>
      <c r="BM111" s="936"/>
      <c r="BN111" s="936"/>
      <c r="BO111" s="936"/>
      <c r="BP111" s="937"/>
      <c r="BQ111" s="938" t="s">
        <v>444</v>
      </c>
      <c r="BR111" s="939"/>
      <c r="BS111" s="939"/>
      <c r="BT111" s="939"/>
      <c r="BU111" s="939"/>
      <c r="BV111" s="939" t="s">
        <v>444</v>
      </c>
      <c r="BW111" s="939"/>
      <c r="BX111" s="939"/>
      <c r="BY111" s="939"/>
      <c r="BZ111" s="939"/>
      <c r="CA111" s="939">
        <v>7847</v>
      </c>
      <c r="CB111" s="939"/>
      <c r="CC111" s="939"/>
      <c r="CD111" s="939"/>
      <c r="CE111" s="939"/>
      <c r="CF111" s="933">
        <v>0.2</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444</v>
      </c>
      <c r="DH111" s="939"/>
      <c r="DI111" s="939"/>
      <c r="DJ111" s="939"/>
      <c r="DK111" s="939"/>
      <c r="DL111" s="939" t="s">
        <v>450</v>
      </c>
      <c r="DM111" s="939"/>
      <c r="DN111" s="939"/>
      <c r="DO111" s="939"/>
      <c r="DP111" s="939"/>
      <c r="DQ111" s="939" t="s">
        <v>140</v>
      </c>
      <c r="DR111" s="939"/>
      <c r="DS111" s="939"/>
      <c r="DT111" s="939"/>
      <c r="DU111" s="939"/>
      <c r="DV111" s="940" t="s">
        <v>445</v>
      </c>
      <c r="DW111" s="940"/>
      <c r="DX111" s="940"/>
      <c r="DY111" s="940"/>
      <c r="DZ111" s="941"/>
    </row>
    <row r="112" spans="1:131" s="224" customFormat="1" ht="26.25" customHeight="1" x14ac:dyDescent="0.2">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444</v>
      </c>
      <c r="AB112" s="972"/>
      <c r="AC112" s="972"/>
      <c r="AD112" s="972"/>
      <c r="AE112" s="973"/>
      <c r="AF112" s="974" t="s">
        <v>444</v>
      </c>
      <c r="AG112" s="972"/>
      <c r="AH112" s="972"/>
      <c r="AI112" s="972"/>
      <c r="AJ112" s="973"/>
      <c r="AK112" s="974" t="s">
        <v>445</v>
      </c>
      <c r="AL112" s="972"/>
      <c r="AM112" s="972"/>
      <c r="AN112" s="972"/>
      <c r="AO112" s="973"/>
      <c r="AP112" s="975" t="s">
        <v>444</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1552890</v>
      </c>
      <c r="BR112" s="939"/>
      <c r="BS112" s="939"/>
      <c r="BT112" s="939"/>
      <c r="BU112" s="939"/>
      <c r="BV112" s="939">
        <v>1429034</v>
      </c>
      <c r="BW112" s="939"/>
      <c r="BX112" s="939"/>
      <c r="BY112" s="939"/>
      <c r="BZ112" s="939"/>
      <c r="CA112" s="939">
        <v>1330734</v>
      </c>
      <c r="CB112" s="939"/>
      <c r="CC112" s="939"/>
      <c r="CD112" s="939"/>
      <c r="CE112" s="939"/>
      <c r="CF112" s="933">
        <v>31</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444</v>
      </c>
      <c r="DH112" s="939"/>
      <c r="DI112" s="939"/>
      <c r="DJ112" s="939"/>
      <c r="DK112" s="939"/>
      <c r="DL112" s="939" t="s">
        <v>444</v>
      </c>
      <c r="DM112" s="939"/>
      <c r="DN112" s="939"/>
      <c r="DO112" s="939"/>
      <c r="DP112" s="939"/>
      <c r="DQ112" s="939" t="s">
        <v>444</v>
      </c>
      <c r="DR112" s="939"/>
      <c r="DS112" s="939"/>
      <c r="DT112" s="939"/>
      <c r="DU112" s="939"/>
      <c r="DV112" s="940" t="s">
        <v>444</v>
      </c>
      <c r="DW112" s="940"/>
      <c r="DX112" s="940"/>
      <c r="DY112" s="940"/>
      <c r="DZ112" s="941"/>
    </row>
    <row r="113" spans="1:130" s="224" customFormat="1" ht="26.25" customHeight="1" x14ac:dyDescent="0.2">
      <c r="A113" s="967"/>
      <c r="B113" s="968"/>
      <c r="C113" s="936" t="s">
        <v>455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203980</v>
      </c>
      <c r="AB113" s="951"/>
      <c r="AC113" s="951"/>
      <c r="AD113" s="951"/>
      <c r="AE113" s="952"/>
      <c r="AF113" s="953">
        <v>218243</v>
      </c>
      <c r="AG113" s="951"/>
      <c r="AH113" s="951"/>
      <c r="AI113" s="951"/>
      <c r="AJ113" s="952"/>
      <c r="AK113" s="953">
        <v>236674</v>
      </c>
      <c r="AL113" s="951"/>
      <c r="AM113" s="951"/>
      <c r="AN113" s="951"/>
      <c r="AO113" s="952"/>
      <c r="AP113" s="954">
        <v>5.5</v>
      </c>
      <c r="AQ113" s="955"/>
      <c r="AR113" s="955"/>
      <c r="AS113" s="955"/>
      <c r="AT113" s="956"/>
      <c r="AU113" s="921"/>
      <c r="AV113" s="922"/>
      <c r="AW113" s="922"/>
      <c r="AX113" s="922"/>
      <c r="AY113" s="922"/>
      <c r="AZ113" s="935" t="s">
        <v>456</v>
      </c>
      <c r="BA113" s="936"/>
      <c r="BB113" s="936"/>
      <c r="BC113" s="936"/>
      <c r="BD113" s="936"/>
      <c r="BE113" s="936"/>
      <c r="BF113" s="936"/>
      <c r="BG113" s="936"/>
      <c r="BH113" s="936"/>
      <c r="BI113" s="936"/>
      <c r="BJ113" s="936"/>
      <c r="BK113" s="936"/>
      <c r="BL113" s="936"/>
      <c r="BM113" s="936"/>
      <c r="BN113" s="936"/>
      <c r="BO113" s="936"/>
      <c r="BP113" s="937"/>
      <c r="BQ113" s="938">
        <v>627407</v>
      </c>
      <c r="BR113" s="939"/>
      <c r="BS113" s="939"/>
      <c r="BT113" s="939"/>
      <c r="BU113" s="939"/>
      <c r="BV113" s="939">
        <v>583549</v>
      </c>
      <c r="BW113" s="939"/>
      <c r="BX113" s="939"/>
      <c r="BY113" s="939"/>
      <c r="BZ113" s="939"/>
      <c r="CA113" s="939">
        <v>541670</v>
      </c>
      <c r="CB113" s="939"/>
      <c r="CC113" s="939"/>
      <c r="CD113" s="939"/>
      <c r="CE113" s="939"/>
      <c r="CF113" s="933">
        <v>12.6</v>
      </c>
      <c r="CG113" s="934"/>
      <c r="CH113" s="934"/>
      <c r="CI113" s="934"/>
      <c r="CJ113" s="934"/>
      <c r="CK113" s="961"/>
      <c r="CL113" s="962"/>
      <c r="CM113" s="935" t="s">
        <v>457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444</v>
      </c>
      <c r="DH113" s="972"/>
      <c r="DI113" s="972"/>
      <c r="DJ113" s="972"/>
      <c r="DK113" s="973"/>
      <c r="DL113" s="974" t="s">
        <v>444</v>
      </c>
      <c r="DM113" s="972"/>
      <c r="DN113" s="972"/>
      <c r="DO113" s="972"/>
      <c r="DP113" s="973"/>
      <c r="DQ113" s="974" t="s">
        <v>450</v>
      </c>
      <c r="DR113" s="972"/>
      <c r="DS113" s="972"/>
      <c r="DT113" s="972"/>
      <c r="DU113" s="973"/>
      <c r="DV113" s="975" t="s">
        <v>444</v>
      </c>
      <c r="DW113" s="976"/>
      <c r="DX113" s="976"/>
      <c r="DY113" s="976"/>
      <c r="DZ113" s="977"/>
    </row>
    <row r="114" spans="1:130" s="224" customFormat="1" ht="26.25" customHeight="1" x14ac:dyDescent="0.2">
      <c r="A114" s="967"/>
      <c r="B114" s="968"/>
      <c r="C114" s="936" t="s">
        <v>458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44867</v>
      </c>
      <c r="AB114" s="972"/>
      <c r="AC114" s="972"/>
      <c r="AD114" s="972"/>
      <c r="AE114" s="973"/>
      <c r="AF114" s="974">
        <v>44934</v>
      </c>
      <c r="AG114" s="972"/>
      <c r="AH114" s="972"/>
      <c r="AI114" s="972"/>
      <c r="AJ114" s="973"/>
      <c r="AK114" s="974">
        <v>44356</v>
      </c>
      <c r="AL114" s="972"/>
      <c r="AM114" s="972"/>
      <c r="AN114" s="972"/>
      <c r="AO114" s="973"/>
      <c r="AP114" s="975">
        <v>1</v>
      </c>
      <c r="AQ114" s="976"/>
      <c r="AR114" s="976"/>
      <c r="AS114" s="976"/>
      <c r="AT114" s="977"/>
      <c r="AU114" s="921"/>
      <c r="AV114" s="922"/>
      <c r="AW114" s="922"/>
      <c r="AX114" s="922"/>
      <c r="AY114" s="922"/>
      <c r="AZ114" s="935" t="s">
        <v>459</v>
      </c>
      <c r="BA114" s="936"/>
      <c r="BB114" s="936"/>
      <c r="BC114" s="936"/>
      <c r="BD114" s="936"/>
      <c r="BE114" s="936"/>
      <c r="BF114" s="936"/>
      <c r="BG114" s="936"/>
      <c r="BH114" s="936"/>
      <c r="BI114" s="936"/>
      <c r="BJ114" s="936"/>
      <c r="BK114" s="936"/>
      <c r="BL114" s="936"/>
      <c r="BM114" s="936"/>
      <c r="BN114" s="936"/>
      <c r="BO114" s="936"/>
      <c r="BP114" s="937"/>
      <c r="BQ114" s="938">
        <v>845508</v>
      </c>
      <c r="BR114" s="939"/>
      <c r="BS114" s="939"/>
      <c r="BT114" s="939"/>
      <c r="BU114" s="939"/>
      <c r="BV114" s="939">
        <v>906396</v>
      </c>
      <c r="BW114" s="939"/>
      <c r="BX114" s="939"/>
      <c r="BY114" s="939"/>
      <c r="BZ114" s="939"/>
      <c r="CA114" s="939">
        <v>975800</v>
      </c>
      <c r="CB114" s="939"/>
      <c r="CC114" s="939"/>
      <c r="CD114" s="939"/>
      <c r="CE114" s="939"/>
      <c r="CF114" s="933">
        <v>22.7</v>
      </c>
      <c r="CG114" s="934"/>
      <c r="CH114" s="934"/>
      <c r="CI114" s="934"/>
      <c r="CJ114" s="934"/>
      <c r="CK114" s="961"/>
      <c r="CL114" s="962"/>
      <c r="CM114" s="935" t="s">
        <v>460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445</v>
      </c>
      <c r="DH114" s="972"/>
      <c r="DI114" s="972"/>
      <c r="DJ114" s="972"/>
      <c r="DK114" s="973"/>
      <c r="DL114" s="974" t="s">
        <v>140</v>
      </c>
      <c r="DM114" s="972"/>
      <c r="DN114" s="972"/>
      <c r="DO114" s="972"/>
      <c r="DP114" s="973"/>
      <c r="DQ114" s="974" t="s">
        <v>444</v>
      </c>
      <c r="DR114" s="972"/>
      <c r="DS114" s="972"/>
      <c r="DT114" s="972"/>
      <c r="DU114" s="973"/>
      <c r="DV114" s="975" t="s">
        <v>140</v>
      </c>
      <c r="DW114" s="976"/>
      <c r="DX114" s="976"/>
      <c r="DY114" s="976"/>
      <c r="DZ114" s="977"/>
    </row>
    <row r="115" spans="1:130" s="224" customFormat="1" ht="26.25" customHeight="1" x14ac:dyDescent="0.2">
      <c r="A115" s="967"/>
      <c r="B115" s="968"/>
      <c r="C115" s="936" t="s">
        <v>461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61</v>
      </c>
      <c r="AB115" s="951"/>
      <c r="AC115" s="951"/>
      <c r="AD115" s="951"/>
      <c r="AE115" s="952"/>
      <c r="AF115" s="953">
        <v>20</v>
      </c>
      <c r="AG115" s="951"/>
      <c r="AH115" s="951"/>
      <c r="AI115" s="951"/>
      <c r="AJ115" s="952"/>
      <c r="AK115" s="953" t="s">
        <v>444</v>
      </c>
      <c r="AL115" s="951"/>
      <c r="AM115" s="951"/>
      <c r="AN115" s="951"/>
      <c r="AO115" s="952"/>
      <c r="AP115" s="954" t="s">
        <v>450</v>
      </c>
      <c r="AQ115" s="955"/>
      <c r="AR115" s="955"/>
      <c r="AS115" s="955"/>
      <c r="AT115" s="956"/>
      <c r="AU115" s="921"/>
      <c r="AV115" s="922"/>
      <c r="AW115" s="922"/>
      <c r="AX115" s="922"/>
      <c r="AY115" s="922"/>
      <c r="AZ115" s="935" t="s">
        <v>462</v>
      </c>
      <c r="BA115" s="936"/>
      <c r="BB115" s="936"/>
      <c r="BC115" s="936"/>
      <c r="BD115" s="936"/>
      <c r="BE115" s="936"/>
      <c r="BF115" s="936"/>
      <c r="BG115" s="936"/>
      <c r="BH115" s="936"/>
      <c r="BI115" s="936"/>
      <c r="BJ115" s="936"/>
      <c r="BK115" s="936"/>
      <c r="BL115" s="936"/>
      <c r="BM115" s="936"/>
      <c r="BN115" s="936"/>
      <c r="BO115" s="936"/>
      <c r="BP115" s="937"/>
      <c r="BQ115" s="938" t="s">
        <v>444</v>
      </c>
      <c r="BR115" s="939"/>
      <c r="BS115" s="939"/>
      <c r="BT115" s="939"/>
      <c r="BU115" s="939"/>
      <c r="BV115" s="939" t="s">
        <v>444</v>
      </c>
      <c r="BW115" s="939"/>
      <c r="BX115" s="939"/>
      <c r="BY115" s="939"/>
      <c r="BZ115" s="939"/>
      <c r="CA115" s="939" t="s">
        <v>444</v>
      </c>
      <c r="CB115" s="939"/>
      <c r="CC115" s="939"/>
      <c r="CD115" s="939"/>
      <c r="CE115" s="939"/>
      <c r="CF115" s="933" t="s">
        <v>444</v>
      </c>
      <c r="CG115" s="934"/>
      <c r="CH115" s="934"/>
      <c r="CI115" s="934"/>
      <c r="CJ115" s="934"/>
      <c r="CK115" s="961"/>
      <c r="CL115" s="962"/>
      <c r="CM115" s="935" t="s">
        <v>463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444</v>
      </c>
      <c r="DH115" s="972"/>
      <c r="DI115" s="972"/>
      <c r="DJ115" s="972"/>
      <c r="DK115" s="973"/>
      <c r="DL115" s="974" t="s">
        <v>444</v>
      </c>
      <c r="DM115" s="972"/>
      <c r="DN115" s="972"/>
      <c r="DO115" s="972"/>
      <c r="DP115" s="973"/>
      <c r="DQ115" s="974" t="s">
        <v>444</v>
      </c>
      <c r="DR115" s="972"/>
      <c r="DS115" s="972"/>
      <c r="DT115" s="972"/>
      <c r="DU115" s="973"/>
      <c r="DV115" s="975" t="s">
        <v>445</v>
      </c>
      <c r="DW115" s="976"/>
      <c r="DX115" s="976"/>
      <c r="DY115" s="976"/>
      <c r="DZ115" s="977"/>
    </row>
    <row r="116" spans="1:130" s="224" customFormat="1" ht="26.25" customHeight="1" x14ac:dyDescent="0.2">
      <c r="A116" s="969"/>
      <c r="B116" s="970"/>
      <c r="C116" s="978" t="s">
        <v>464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450</v>
      </c>
      <c r="AB116" s="972"/>
      <c r="AC116" s="972"/>
      <c r="AD116" s="972"/>
      <c r="AE116" s="973"/>
      <c r="AF116" s="974" t="s">
        <v>444</v>
      </c>
      <c r="AG116" s="972"/>
      <c r="AH116" s="972"/>
      <c r="AI116" s="972"/>
      <c r="AJ116" s="973"/>
      <c r="AK116" s="974" t="s">
        <v>445</v>
      </c>
      <c r="AL116" s="972"/>
      <c r="AM116" s="972"/>
      <c r="AN116" s="972"/>
      <c r="AO116" s="973"/>
      <c r="AP116" s="975" t="s">
        <v>444</v>
      </c>
      <c r="AQ116" s="976"/>
      <c r="AR116" s="976"/>
      <c r="AS116" s="976"/>
      <c r="AT116" s="977"/>
      <c r="AU116" s="921"/>
      <c r="AV116" s="922"/>
      <c r="AW116" s="922"/>
      <c r="AX116" s="922"/>
      <c r="AY116" s="922"/>
      <c r="AZ116" s="980" t="s">
        <v>465</v>
      </c>
      <c r="BA116" s="981"/>
      <c r="BB116" s="981"/>
      <c r="BC116" s="981"/>
      <c r="BD116" s="981"/>
      <c r="BE116" s="981"/>
      <c r="BF116" s="981"/>
      <c r="BG116" s="981"/>
      <c r="BH116" s="981"/>
      <c r="BI116" s="981"/>
      <c r="BJ116" s="981"/>
      <c r="BK116" s="981"/>
      <c r="BL116" s="981"/>
      <c r="BM116" s="981"/>
      <c r="BN116" s="981"/>
      <c r="BO116" s="981"/>
      <c r="BP116" s="982"/>
      <c r="BQ116" s="938" t="s">
        <v>445</v>
      </c>
      <c r="BR116" s="939"/>
      <c r="BS116" s="939"/>
      <c r="BT116" s="939"/>
      <c r="BU116" s="939"/>
      <c r="BV116" s="939" t="s">
        <v>444</v>
      </c>
      <c r="BW116" s="939"/>
      <c r="BX116" s="939"/>
      <c r="BY116" s="939"/>
      <c r="BZ116" s="939"/>
      <c r="CA116" s="939" t="s">
        <v>444</v>
      </c>
      <c r="CB116" s="939"/>
      <c r="CC116" s="939"/>
      <c r="CD116" s="939"/>
      <c r="CE116" s="939"/>
      <c r="CF116" s="933" t="s">
        <v>444</v>
      </c>
      <c r="CG116" s="934"/>
      <c r="CH116" s="934"/>
      <c r="CI116" s="934"/>
      <c r="CJ116" s="934"/>
      <c r="CK116" s="961"/>
      <c r="CL116" s="962"/>
      <c r="CM116" s="935" t="s">
        <v>466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444</v>
      </c>
      <c r="DH116" s="972"/>
      <c r="DI116" s="972"/>
      <c r="DJ116" s="972"/>
      <c r="DK116" s="973"/>
      <c r="DL116" s="974" t="s">
        <v>445</v>
      </c>
      <c r="DM116" s="972"/>
      <c r="DN116" s="972"/>
      <c r="DO116" s="972"/>
      <c r="DP116" s="973"/>
      <c r="DQ116" s="974">
        <v>7847</v>
      </c>
      <c r="DR116" s="972"/>
      <c r="DS116" s="972"/>
      <c r="DT116" s="972"/>
      <c r="DU116" s="973"/>
      <c r="DV116" s="975">
        <v>0.2</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467</v>
      </c>
      <c r="Z117" s="907"/>
      <c r="AA117" s="991">
        <v>1034235</v>
      </c>
      <c r="AB117" s="992"/>
      <c r="AC117" s="992"/>
      <c r="AD117" s="992"/>
      <c r="AE117" s="993"/>
      <c r="AF117" s="994">
        <v>1047286</v>
      </c>
      <c r="AG117" s="992"/>
      <c r="AH117" s="992"/>
      <c r="AI117" s="992"/>
      <c r="AJ117" s="993"/>
      <c r="AK117" s="994">
        <v>1049848</v>
      </c>
      <c r="AL117" s="992"/>
      <c r="AM117" s="992"/>
      <c r="AN117" s="992"/>
      <c r="AO117" s="993"/>
      <c r="AP117" s="995"/>
      <c r="AQ117" s="996"/>
      <c r="AR117" s="996"/>
      <c r="AS117" s="996"/>
      <c r="AT117" s="997"/>
      <c r="AU117" s="921"/>
      <c r="AV117" s="922"/>
      <c r="AW117" s="922"/>
      <c r="AX117" s="922"/>
      <c r="AY117" s="922"/>
      <c r="AZ117" s="987" t="s">
        <v>468</v>
      </c>
      <c r="BA117" s="988"/>
      <c r="BB117" s="988"/>
      <c r="BC117" s="988"/>
      <c r="BD117" s="988"/>
      <c r="BE117" s="988"/>
      <c r="BF117" s="988"/>
      <c r="BG117" s="988"/>
      <c r="BH117" s="988"/>
      <c r="BI117" s="988"/>
      <c r="BJ117" s="988"/>
      <c r="BK117" s="988"/>
      <c r="BL117" s="988"/>
      <c r="BM117" s="988"/>
      <c r="BN117" s="988"/>
      <c r="BO117" s="988"/>
      <c r="BP117" s="989"/>
      <c r="BQ117" s="938" t="s">
        <v>140</v>
      </c>
      <c r="BR117" s="939"/>
      <c r="BS117" s="939"/>
      <c r="BT117" s="939"/>
      <c r="BU117" s="939"/>
      <c r="BV117" s="939" t="s">
        <v>140</v>
      </c>
      <c r="BW117" s="939"/>
      <c r="BX117" s="939"/>
      <c r="BY117" s="939"/>
      <c r="BZ117" s="939"/>
      <c r="CA117" s="939" t="s">
        <v>140</v>
      </c>
      <c r="CB117" s="939"/>
      <c r="CC117" s="939"/>
      <c r="CD117" s="939"/>
      <c r="CE117" s="939"/>
      <c r="CF117" s="933" t="s">
        <v>444</v>
      </c>
      <c r="CG117" s="934"/>
      <c r="CH117" s="934"/>
      <c r="CI117" s="934"/>
      <c r="CJ117" s="934"/>
      <c r="CK117" s="961"/>
      <c r="CL117" s="962"/>
      <c r="CM117" s="935" t="s">
        <v>469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140</v>
      </c>
      <c r="DH117" s="972"/>
      <c r="DI117" s="972"/>
      <c r="DJ117" s="972"/>
      <c r="DK117" s="973"/>
      <c r="DL117" s="974" t="s">
        <v>140</v>
      </c>
      <c r="DM117" s="972"/>
      <c r="DN117" s="972"/>
      <c r="DO117" s="972"/>
      <c r="DP117" s="973"/>
      <c r="DQ117" s="974" t="s">
        <v>140</v>
      </c>
      <c r="DR117" s="972"/>
      <c r="DS117" s="972"/>
      <c r="DT117" s="972"/>
      <c r="DU117" s="973"/>
      <c r="DV117" s="975" t="s">
        <v>444</v>
      </c>
      <c r="DW117" s="976"/>
      <c r="DX117" s="976"/>
      <c r="DY117" s="976"/>
      <c r="DZ117" s="977"/>
    </row>
    <row r="118" spans="1:130" s="224" customFormat="1" ht="26.25" customHeight="1" x14ac:dyDescent="0.2">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310</v>
      </c>
      <c r="AL118" s="906"/>
      <c r="AM118" s="906"/>
      <c r="AN118" s="906"/>
      <c r="AO118" s="907"/>
      <c r="AP118" s="983" t="s">
        <v>438</v>
      </c>
      <c r="AQ118" s="984"/>
      <c r="AR118" s="984"/>
      <c r="AS118" s="984"/>
      <c r="AT118" s="985"/>
      <c r="AU118" s="921"/>
      <c r="AV118" s="922"/>
      <c r="AW118" s="922"/>
      <c r="AX118" s="922"/>
      <c r="AY118" s="922"/>
      <c r="AZ118" s="986" t="s">
        <v>470</v>
      </c>
      <c r="BA118" s="978"/>
      <c r="BB118" s="978"/>
      <c r="BC118" s="978"/>
      <c r="BD118" s="978"/>
      <c r="BE118" s="978"/>
      <c r="BF118" s="978"/>
      <c r="BG118" s="978"/>
      <c r="BH118" s="978"/>
      <c r="BI118" s="978"/>
      <c r="BJ118" s="978"/>
      <c r="BK118" s="978"/>
      <c r="BL118" s="978"/>
      <c r="BM118" s="978"/>
      <c r="BN118" s="978"/>
      <c r="BO118" s="978"/>
      <c r="BP118" s="979"/>
      <c r="BQ118" s="1012" t="s">
        <v>444</v>
      </c>
      <c r="BR118" s="1013"/>
      <c r="BS118" s="1013"/>
      <c r="BT118" s="1013"/>
      <c r="BU118" s="1013"/>
      <c r="BV118" s="1013" t="s">
        <v>444</v>
      </c>
      <c r="BW118" s="1013"/>
      <c r="BX118" s="1013"/>
      <c r="BY118" s="1013"/>
      <c r="BZ118" s="1013"/>
      <c r="CA118" s="1013" t="s">
        <v>444</v>
      </c>
      <c r="CB118" s="1013"/>
      <c r="CC118" s="1013"/>
      <c r="CD118" s="1013"/>
      <c r="CE118" s="1013"/>
      <c r="CF118" s="933" t="s">
        <v>444</v>
      </c>
      <c r="CG118" s="934"/>
      <c r="CH118" s="934"/>
      <c r="CI118" s="934"/>
      <c r="CJ118" s="934"/>
      <c r="CK118" s="961"/>
      <c r="CL118" s="962"/>
      <c r="CM118" s="935" t="s">
        <v>471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444</v>
      </c>
      <c r="DH118" s="972"/>
      <c r="DI118" s="972"/>
      <c r="DJ118" s="972"/>
      <c r="DK118" s="973"/>
      <c r="DL118" s="974" t="s">
        <v>444</v>
      </c>
      <c r="DM118" s="972"/>
      <c r="DN118" s="972"/>
      <c r="DO118" s="972"/>
      <c r="DP118" s="973"/>
      <c r="DQ118" s="974" t="s">
        <v>444</v>
      </c>
      <c r="DR118" s="972"/>
      <c r="DS118" s="972"/>
      <c r="DT118" s="972"/>
      <c r="DU118" s="973"/>
      <c r="DV118" s="975" t="s">
        <v>444</v>
      </c>
      <c r="DW118" s="976"/>
      <c r="DX118" s="976"/>
      <c r="DY118" s="976"/>
      <c r="DZ118" s="977"/>
    </row>
    <row r="119" spans="1:130" s="224" customFormat="1" ht="26.25" customHeight="1" x14ac:dyDescent="0.2">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444</v>
      </c>
      <c r="AB119" s="913"/>
      <c r="AC119" s="913"/>
      <c r="AD119" s="913"/>
      <c r="AE119" s="914"/>
      <c r="AF119" s="915" t="s">
        <v>140</v>
      </c>
      <c r="AG119" s="913"/>
      <c r="AH119" s="913"/>
      <c r="AI119" s="913"/>
      <c r="AJ119" s="914"/>
      <c r="AK119" s="915" t="s">
        <v>444</v>
      </c>
      <c r="AL119" s="913"/>
      <c r="AM119" s="913"/>
      <c r="AN119" s="913"/>
      <c r="AO119" s="914"/>
      <c r="AP119" s="916" t="s">
        <v>444</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472</v>
      </c>
      <c r="BP119" s="1018"/>
      <c r="BQ119" s="1012">
        <v>9780307</v>
      </c>
      <c r="BR119" s="1013"/>
      <c r="BS119" s="1013"/>
      <c r="BT119" s="1013"/>
      <c r="BU119" s="1013"/>
      <c r="BV119" s="1013">
        <v>9753742</v>
      </c>
      <c r="BW119" s="1013"/>
      <c r="BX119" s="1013"/>
      <c r="BY119" s="1013"/>
      <c r="BZ119" s="1013"/>
      <c r="CA119" s="1013">
        <v>9331145</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444</v>
      </c>
      <c r="DH119" s="999"/>
      <c r="DI119" s="999"/>
      <c r="DJ119" s="999"/>
      <c r="DK119" s="1000"/>
      <c r="DL119" s="998" t="s">
        <v>444</v>
      </c>
      <c r="DM119" s="999"/>
      <c r="DN119" s="999"/>
      <c r="DO119" s="999"/>
      <c r="DP119" s="1000"/>
      <c r="DQ119" s="998" t="s">
        <v>444</v>
      </c>
      <c r="DR119" s="999"/>
      <c r="DS119" s="999"/>
      <c r="DT119" s="999"/>
      <c r="DU119" s="1000"/>
      <c r="DV119" s="1001" t="s">
        <v>444</v>
      </c>
      <c r="DW119" s="1002"/>
      <c r="DX119" s="1002"/>
      <c r="DY119" s="1002"/>
      <c r="DZ119" s="1003"/>
    </row>
    <row r="120" spans="1:130" s="224" customFormat="1" ht="26.25" customHeight="1" x14ac:dyDescent="0.2">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444</v>
      </c>
      <c r="AB120" s="972"/>
      <c r="AC120" s="972"/>
      <c r="AD120" s="972"/>
      <c r="AE120" s="973"/>
      <c r="AF120" s="974" t="s">
        <v>444</v>
      </c>
      <c r="AG120" s="972"/>
      <c r="AH120" s="972"/>
      <c r="AI120" s="972"/>
      <c r="AJ120" s="973"/>
      <c r="AK120" s="974" t="s">
        <v>444</v>
      </c>
      <c r="AL120" s="972"/>
      <c r="AM120" s="972"/>
      <c r="AN120" s="972"/>
      <c r="AO120" s="973"/>
      <c r="AP120" s="975" t="s">
        <v>444</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3071040</v>
      </c>
      <c r="BR120" s="944"/>
      <c r="BS120" s="944"/>
      <c r="BT120" s="944"/>
      <c r="BU120" s="944"/>
      <c r="BV120" s="944">
        <v>3654555</v>
      </c>
      <c r="BW120" s="944"/>
      <c r="BX120" s="944"/>
      <c r="BY120" s="944"/>
      <c r="BZ120" s="944"/>
      <c r="CA120" s="944">
        <v>3548897</v>
      </c>
      <c r="CB120" s="944"/>
      <c r="CC120" s="944"/>
      <c r="CD120" s="944"/>
      <c r="CE120" s="944"/>
      <c r="CF120" s="957">
        <v>82.6</v>
      </c>
      <c r="CG120" s="958"/>
      <c r="CH120" s="958"/>
      <c r="CI120" s="958"/>
      <c r="CJ120" s="958"/>
      <c r="CK120" s="1019" t="s">
        <v>476</v>
      </c>
      <c r="CL120" s="1020"/>
      <c r="CM120" s="1020"/>
      <c r="CN120" s="1020"/>
      <c r="CO120" s="1021"/>
      <c r="CP120" s="1027" t="s">
        <v>477</v>
      </c>
      <c r="CQ120" s="1028"/>
      <c r="CR120" s="1028"/>
      <c r="CS120" s="1028"/>
      <c r="CT120" s="1028"/>
      <c r="CU120" s="1028"/>
      <c r="CV120" s="1028"/>
      <c r="CW120" s="1028"/>
      <c r="CX120" s="1028"/>
      <c r="CY120" s="1028"/>
      <c r="CZ120" s="1028"/>
      <c r="DA120" s="1028"/>
      <c r="DB120" s="1028"/>
      <c r="DC120" s="1028"/>
      <c r="DD120" s="1028"/>
      <c r="DE120" s="1028"/>
      <c r="DF120" s="1029"/>
      <c r="DG120" s="943">
        <v>861618</v>
      </c>
      <c r="DH120" s="944"/>
      <c r="DI120" s="944"/>
      <c r="DJ120" s="944"/>
      <c r="DK120" s="944"/>
      <c r="DL120" s="944">
        <v>775659</v>
      </c>
      <c r="DM120" s="944"/>
      <c r="DN120" s="944"/>
      <c r="DO120" s="944"/>
      <c r="DP120" s="944"/>
      <c r="DQ120" s="944">
        <v>682422</v>
      </c>
      <c r="DR120" s="944"/>
      <c r="DS120" s="944"/>
      <c r="DT120" s="944"/>
      <c r="DU120" s="944"/>
      <c r="DV120" s="945">
        <v>15.9</v>
      </c>
      <c r="DW120" s="945"/>
      <c r="DX120" s="945"/>
      <c r="DY120" s="945"/>
      <c r="DZ120" s="946"/>
    </row>
    <row r="121" spans="1:130" s="224" customFormat="1" ht="26.25" customHeight="1" x14ac:dyDescent="0.2">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444</v>
      </c>
      <c r="AB121" s="972"/>
      <c r="AC121" s="972"/>
      <c r="AD121" s="972"/>
      <c r="AE121" s="973"/>
      <c r="AF121" s="974" t="s">
        <v>444</v>
      </c>
      <c r="AG121" s="972"/>
      <c r="AH121" s="972"/>
      <c r="AI121" s="972"/>
      <c r="AJ121" s="973"/>
      <c r="AK121" s="974" t="s">
        <v>444</v>
      </c>
      <c r="AL121" s="972"/>
      <c r="AM121" s="972"/>
      <c r="AN121" s="972"/>
      <c r="AO121" s="973"/>
      <c r="AP121" s="975" t="s">
        <v>444</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257867</v>
      </c>
      <c r="BR121" s="939"/>
      <c r="BS121" s="939"/>
      <c r="BT121" s="939"/>
      <c r="BU121" s="939"/>
      <c r="BV121" s="939">
        <v>259049</v>
      </c>
      <c r="BW121" s="939"/>
      <c r="BX121" s="939"/>
      <c r="BY121" s="939"/>
      <c r="BZ121" s="939"/>
      <c r="CA121" s="939">
        <v>246044</v>
      </c>
      <c r="CB121" s="939"/>
      <c r="CC121" s="939"/>
      <c r="CD121" s="939"/>
      <c r="CE121" s="939"/>
      <c r="CF121" s="933">
        <v>5.7</v>
      </c>
      <c r="CG121" s="934"/>
      <c r="CH121" s="934"/>
      <c r="CI121" s="934"/>
      <c r="CJ121" s="934"/>
      <c r="CK121" s="1022"/>
      <c r="CL121" s="1023"/>
      <c r="CM121" s="1023"/>
      <c r="CN121" s="1023"/>
      <c r="CO121" s="1024"/>
      <c r="CP121" s="1032" t="s">
        <v>480</v>
      </c>
      <c r="CQ121" s="1033"/>
      <c r="CR121" s="1033"/>
      <c r="CS121" s="1033"/>
      <c r="CT121" s="1033"/>
      <c r="CU121" s="1033"/>
      <c r="CV121" s="1033"/>
      <c r="CW121" s="1033"/>
      <c r="CX121" s="1033"/>
      <c r="CY121" s="1033"/>
      <c r="CZ121" s="1033"/>
      <c r="DA121" s="1033"/>
      <c r="DB121" s="1033"/>
      <c r="DC121" s="1033"/>
      <c r="DD121" s="1033"/>
      <c r="DE121" s="1033"/>
      <c r="DF121" s="1034"/>
      <c r="DG121" s="938">
        <v>689405</v>
      </c>
      <c r="DH121" s="939"/>
      <c r="DI121" s="939"/>
      <c r="DJ121" s="939"/>
      <c r="DK121" s="939"/>
      <c r="DL121" s="939">
        <v>652203</v>
      </c>
      <c r="DM121" s="939"/>
      <c r="DN121" s="939"/>
      <c r="DO121" s="939"/>
      <c r="DP121" s="939"/>
      <c r="DQ121" s="939">
        <v>647263</v>
      </c>
      <c r="DR121" s="939"/>
      <c r="DS121" s="939"/>
      <c r="DT121" s="939"/>
      <c r="DU121" s="939"/>
      <c r="DV121" s="940">
        <v>15.1</v>
      </c>
      <c r="DW121" s="940"/>
      <c r="DX121" s="940"/>
      <c r="DY121" s="940"/>
      <c r="DZ121" s="941"/>
    </row>
    <row r="122" spans="1:130" s="224" customFormat="1" ht="26.25" customHeight="1" x14ac:dyDescent="0.2">
      <c r="A122" s="1070"/>
      <c r="B122" s="962"/>
      <c r="C122" s="935" t="s">
        <v>460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444</v>
      </c>
      <c r="AB122" s="972"/>
      <c r="AC122" s="972"/>
      <c r="AD122" s="972"/>
      <c r="AE122" s="973"/>
      <c r="AF122" s="974" t="s">
        <v>444</v>
      </c>
      <c r="AG122" s="972"/>
      <c r="AH122" s="972"/>
      <c r="AI122" s="972"/>
      <c r="AJ122" s="973"/>
      <c r="AK122" s="974" t="s">
        <v>444</v>
      </c>
      <c r="AL122" s="972"/>
      <c r="AM122" s="972"/>
      <c r="AN122" s="972"/>
      <c r="AO122" s="973"/>
      <c r="AP122" s="975" t="s">
        <v>444</v>
      </c>
      <c r="AQ122" s="976"/>
      <c r="AR122" s="976"/>
      <c r="AS122" s="976"/>
      <c r="AT122" s="977"/>
      <c r="AU122" s="1007"/>
      <c r="AV122" s="1008"/>
      <c r="AW122" s="1008"/>
      <c r="AX122" s="1008"/>
      <c r="AY122" s="1009"/>
      <c r="AZ122" s="986" t="s">
        <v>481</v>
      </c>
      <c r="BA122" s="978"/>
      <c r="BB122" s="978"/>
      <c r="BC122" s="978"/>
      <c r="BD122" s="978"/>
      <c r="BE122" s="978"/>
      <c r="BF122" s="978"/>
      <c r="BG122" s="978"/>
      <c r="BH122" s="978"/>
      <c r="BI122" s="978"/>
      <c r="BJ122" s="978"/>
      <c r="BK122" s="978"/>
      <c r="BL122" s="978"/>
      <c r="BM122" s="978"/>
      <c r="BN122" s="978"/>
      <c r="BO122" s="978"/>
      <c r="BP122" s="979"/>
      <c r="BQ122" s="1012">
        <v>6860850</v>
      </c>
      <c r="BR122" s="1013"/>
      <c r="BS122" s="1013"/>
      <c r="BT122" s="1013"/>
      <c r="BU122" s="1013"/>
      <c r="BV122" s="1013">
        <v>6489364</v>
      </c>
      <c r="BW122" s="1013"/>
      <c r="BX122" s="1013"/>
      <c r="BY122" s="1013"/>
      <c r="BZ122" s="1013"/>
      <c r="CA122" s="1013">
        <v>6089737</v>
      </c>
      <c r="CB122" s="1013"/>
      <c r="CC122" s="1013"/>
      <c r="CD122" s="1013"/>
      <c r="CE122" s="1013"/>
      <c r="CF122" s="1030">
        <v>141.80000000000001</v>
      </c>
      <c r="CG122" s="1031"/>
      <c r="CH122" s="1031"/>
      <c r="CI122" s="1031"/>
      <c r="CJ122" s="1031"/>
      <c r="CK122" s="1022"/>
      <c r="CL122" s="1023"/>
      <c r="CM122" s="1023"/>
      <c r="CN122" s="1023"/>
      <c r="CO122" s="1024"/>
      <c r="CP122" s="1032" t="s">
        <v>409</v>
      </c>
      <c r="CQ122" s="1033"/>
      <c r="CR122" s="1033"/>
      <c r="CS122" s="1033"/>
      <c r="CT122" s="1033"/>
      <c r="CU122" s="1033"/>
      <c r="CV122" s="1033"/>
      <c r="CW122" s="1033"/>
      <c r="CX122" s="1033"/>
      <c r="CY122" s="1033"/>
      <c r="CZ122" s="1033"/>
      <c r="DA122" s="1033"/>
      <c r="DB122" s="1033"/>
      <c r="DC122" s="1033"/>
      <c r="DD122" s="1033"/>
      <c r="DE122" s="1033"/>
      <c r="DF122" s="1034"/>
      <c r="DG122" s="938">
        <v>1867</v>
      </c>
      <c r="DH122" s="939"/>
      <c r="DI122" s="939"/>
      <c r="DJ122" s="939"/>
      <c r="DK122" s="939"/>
      <c r="DL122" s="939">
        <v>1172</v>
      </c>
      <c r="DM122" s="939"/>
      <c r="DN122" s="939"/>
      <c r="DO122" s="939"/>
      <c r="DP122" s="939"/>
      <c r="DQ122" s="939">
        <v>1049</v>
      </c>
      <c r="DR122" s="939"/>
      <c r="DS122" s="939"/>
      <c r="DT122" s="939"/>
      <c r="DU122" s="939"/>
      <c r="DV122" s="940">
        <v>0</v>
      </c>
      <c r="DW122" s="940"/>
      <c r="DX122" s="940"/>
      <c r="DY122" s="940"/>
      <c r="DZ122" s="941"/>
    </row>
    <row r="123" spans="1:130" s="224" customFormat="1" ht="26.25" customHeight="1" x14ac:dyDescent="0.2">
      <c r="A123" s="1070"/>
      <c r="B123" s="962"/>
      <c r="C123" s="935" t="s">
        <v>466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140</v>
      </c>
      <c r="AB123" s="972"/>
      <c r="AC123" s="972"/>
      <c r="AD123" s="972"/>
      <c r="AE123" s="973"/>
      <c r="AF123" s="974" t="s">
        <v>446</v>
      </c>
      <c r="AG123" s="972"/>
      <c r="AH123" s="972"/>
      <c r="AI123" s="972"/>
      <c r="AJ123" s="973"/>
      <c r="AK123" s="974" t="s">
        <v>140</v>
      </c>
      <c r="AL123" s="972"/>
      <c r="AM123" s="972"/>
      <c r="AN123" s="972"/>
      <c r="AO123" s="973"/>
      <c r="AP123" s="975" t="s">
        <v>140</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482</v>
      </c>
      <c r="BP123" s="1018"/>
      <c r="BQ123" s="1076">
        <v>10189757</v>
      </c>
      <c r="BR123" s="1077"/>
      <c r="BS123" s="1077"/>
      <c r="BT123" s="1077"/>
      <c r="BU123" s="1077"/>
      <c r="BV123" s="1077">
        <v>10402968</v>
      </c>
      <c r="BW123" s="1077"/>
      <c r="BX123" s="1077"/>
      <c r="BY123" s="1077"/>
      <c r="BZ123" s="1077"/>
      <c r="CA123" s="1077">
        <v>9884678</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t="s">
        <v>140</v>
      </c>
      <c r="DH123" s="972"/>
      <c r="DI123" s="972"/>
      <c r="DJ123" s="972"/>
      <c r="DK123" s="973"/>
      <c r="DL123" s="974" t="s">
        <v>140</v>
      </c>
      <c r="DM123" s="972"/>
      <c r="DN123" s="972"/>
      <c r="DO123" s="972"/>
      <c r="DP123" s="973"/>
      <c r="DQ123" s="974" t="s">
        <v>140</v>
      </c>
      <c r="DR123" s="972"/>
      <c r="DS123" s="972"/>
      <c r="DT123" s="972"/>
      <c r="DU123" s="973"/>
      <c r="DV123" s="975" t="s">
        <v>446</v>
      </c>
      <c r="DW123" s="976"/>
      <c r="DX123" s="976"/>
      <c r="DY123" s="976"/>
      <c r="DZ123" s="977"/>
    </row>
    <row r="124" spans="1:130" s="224" customFormat="1" ht="26.25" customHeight="1" thickBot="1" x14ac:dyDescent="0.25">
      <c r="A124" s="1070"/>
      <c r="B124" s="962"/>
      <c r="C124" s="935" t="s">
        <v>469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446</v>
      </c>
      <c r="AB124" s="972"/>
      <c r="AC124" s="972"/>
      <c r="AD124" s="972"/>
      <c r="AE124" s="973"/>
      <c r="AF124" s="974" t="s">
        <v>446</v>
      </c>
      <c r="AG124" s="972"/>
      <c r="AH124" s="972"/>
      <c r="AI124" s="972"/>
      <c r="AJ124" s="973"/>
      <c r="AK124" s="974" t="s">
        <v>446</v>
      </c>
      <c r="AL124" s="972"/>
      <c r="AM124" s="972"/>
      <c r="AN124" s="972"/>
      <c r="AO124" s="973"/>
      <c r="AP124" s="975" t="s">
        <v>140</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445</v>
      </c>
      <c r="BR124" s="1040"/>
      <c r="BS124" s="1040"/>
      <c r="BT124" s="1040"/>
      <c r="BU124" s="1040"/>
      <c r="BV124" s="1040" t="s">
        <v>445</v>
      </c>
      <c r="BW124" s="1040"/>
      <c r="BX124" s="1040"/>
      <c r="BY124" s="1040"/>
      <c r="BZ124" s="1040"/>
      <c r="CA124" s="1040" t="s">
        <v>140</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t="s">
        <v>140</v>
      </c>
      <c r="DH124" s="999"/>
      <c r="DI124" s="999"/>
      <c r="DJ124" s="999"/>
      <c r="DK124" s="1000"/>
      <c r="DL124" s="998" t="s">
        <v>140</v>
      </c>
      <c r="DM124" s="999"/>
      <c r="DN124" s="999"/>
      <c r="DO124" s="999"/>
      <c r="DP124" s="1000"/>
      <c r="DQ124" s="998" t="s">
        <v>140</v>
      </c>
      <c r="DR124" s="999"/>
      <c r="DS124" s="999"/>
      <c r="DT124" s="999"/>
      <c r="DU124" s="1000"/>
      <c r="DV124" s="1001" t="s">
        <v>140</v>
      </c>
      <c r="DW124" s="1002"/>
      <c r="DX124" s="1002"/>
      <c r="DY124" s="1002"/>
      <c r="DZ124" s="1003"/>
    </row>
    <row r="125" spans="1:130" s="224" customFormat="1" ht="26.25" customHeight="1" x14ac:dyDescent="0.2">
      <c r="A125" s="1070"/>
      <c r="B125" s="962"/>
      <c r="C125" s="935" t="s">
        <v>471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140</v>
      </c>
      <c r="AB125" s="972"/>
      <c r="AC125" s="972"/>
      <c r="AD125" s="972"/>
      <c r="AE125" s="973"/>
      <c r="AF125" s="974" t="s">
        <v>140</v>
      </c>
      <c r="AG125" s="972"/>
      <c r="AH125" s="972"/>
      <c r="AI125" s="972"/>
      <c r="AJ125" s="973"/>
      <c r="AK125" s="974" t="s">
        <v>445</v>
      </c>
      <c r="AL125" s="972"/>
      <c r="AM125" s="972"/>
      <c r="AN125" s="972"/>
      <c r="AO125" s="973"/>
      <c r="AP125" s="975" t="s">
        <v>446</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488</v>
      </c>
      <c r="DM125" s="944"/>
      <c r="DN125" s="944"/>
      <c r="DO125" s="944"/>
      <c r="DP125" s="944"/>
      <c r="DQ125" s="944" t="s">
        <v>446</v>
      </c>
      <c r="DR125" s="944"/>
      <c r="DS125" s="944"/>
      <c r="DT125" s="944"/>
      <c r="DU125" s="944"/>
      <c r="DV125" s="945" t="s">
        <v>140</v>
      </c>
      <c r="DW125" s="945"/>
      <c r="DX125" s="945"/>
      <c r="DY125" s="945"/>
      <c r="DZ125" s="946"/>
    </row>
    <row r="126" spans="1:130" s="224" customFormat="1" ht="26.25" customHeight="1" thickBot="1" x14ac:dyDescent="0.25">
      <c r="A126" s="1070"/>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140</v>
      </c>
      <c r="AB126" s="972"/>
      <c r="AC126" s="972"/>
      <c r="AD126" s="972"/>
      <c r="AE126" s="973"/>
      <c r="AF126" s="974" t="s">
        <v>446</v>
      </c>
      <c r="AG126" s="972"/>
      <c r="AH126" s="972"/>
      <c r="AI126" s="972"/>
      <c r="AJ126" s="973"/>
      <c r="AK126" s="974" t="s">
        <v>446</v>
      </c>
      <c r="AL126" s="972"/>
      <c r="AM126" s="972"/>
      <c r="AN126" s="972"/>
      <c r="AO126" s="973"/>
      <c r="AP126" s="975" t="s">
        <v>446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140</v>
      </c>
      <c r="DH126" s="939"/>
      <c r="DI126" s="939"/>
      <c r="DJ126" s="939"/>
      <c r="DK126" s="939"/>
      <c r="DL126" s="939" t="s">
        <v>445</v>
      </c>
      <c r="DM126" s="939"/>
      <c r="DN126" s="939"/>
      <c r="DO126" s="939"/>
      <c r="DP126" s="939"/>
      <c r="DQ126" s="939" t="s">
        <v>446</v>
      </c>
      <c r="DR126" s="939"/>
      <c r="DS126" s="939"/>
      <c r="DT126" s="939"/>
      <c r="DU126" s="939"/>
      <c r="DV126" s="940" t="s">
        <v>140</v>
      </c>
      <c r="DW126" s="940"/>
      <c r="DX126" s="940"/>
      <c r="DY126" s="940"/>
      <c r="DZ126" s="941"/>
    </row>
    <row r="127" spans="1:130" s="224" customFormat="1" ht="26.25" customHeight="1" x14ac:dyDescent="0.2">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61</v>
      </c>
      <c r="AB127" s="972"/>
      <c r="AC127" s="972"/>
      <c r="AD127" s="972"/>
      <c r="AE127" s="973"/>
      <c r="AF127" s="974">
        <v>20</v>
      </c>
      <c r="AG127" s="972"/>
      <c r="AH127" s="972"/>
      <c r="AI127" s="972"/>
      <c r="AJ127" s="973"/>
      <c r="AK127" s="974" t="s">
        <v>445</v>
      </c>
      <c r="AL127" s="972"/>
      <c r="AM127" s="972"/>
      <c r="AN127" s="972"/>
      <c r="AO127" s="973"/>
      <c r="AP127" s="975" t="s">
        <v>445</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140</v>
      </c>
      <c r="DH127" s="939"/>
      <c r="DI127" s="939"/>
      <c r="DJ127" s="939"/>
      <c r="DK127" s="939"/>
      <c r="DL127" s="939" t="s">
        <v>488</v>
      </c>
      <c r="DM127" s="939"/>
      <c r="DN127" s="939"/>
      <c r="DO127" s="939"/>
      <c r="DP127" s="939"/>
      <c r="DQ127" s="939" t="s">
        <v>140</v>
      </c>
      <c r="DR127" s="939"/>
      <c r="DS127" s="939"/>
      <c r="DT127" s="939"/>
      <c r="DU127" s="939"/>
      <c r="DV127" s="940" t="s">
        <v>140</v>
      </c>
      <c r="DW127" s="940"/>
      <c r="DX127" s="940"/>
      <c r="DY127" s="940"/>
      <c r="DZ127" s="941"/>
    </row>
    <row r="128" spans="1:130" s="224" customFormat="1" ht="26.25" customHeight="1" thickBot="1" x14ac:dyDescent="0.25">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v>14128</v>
      </c>
      <c r="AB128" s="1059"/>
      <c r="AC128" s="1059"/>
      <c r="AD128" s="1059"/>
      <c r="AE128" s="1060"/>
      <c r="AF128" s="1061">
        <v>14353</v>
      </c>
      <c r="AG128" s="1059"/>
      <c r="AH128" s="1059"/>
      <c r="AI128" s="1059"/>
      <c r="AJ128" s="1060"/>
      <c r="AK128" s="1061">
        <v>14480</v>
      </c>
      <c r="AL128" s="1059"/>
      <c r="AM128" s="1059"/>
      <c r="AN128" s="1059"/>
      <c r="AO128" s="1060"/>
      <c r="AP128" s="1062"/>
      <c r="AQ128" s="1063"/>
      <c r="AR128" s="1063"/>
      <c r="AS128" s="1063"/>
      <c r="AT128" s="1064"/>
      <c r="AU128" s="226"/>
      <c r="AV128" s="226"/>
      <c r="AW128" s="226"/>
      <c r="AX128" s="909" t="s">
        <v>498</v>
      </c>
      <c r="AY128" s="910"/>
      <c r="AZ128" s="910"/>
      <c r="BA128" s="910"/>
      <c r="BB128" s="910"/>
      <c r="BC128" s="910"/>
      <c r="BD128" s="910"/>
      <c r="BE128" s="911"/>
      <c r="BF128" s="1065" t="s">
        <v>140</v>
      </c>
      <c r="BG128" s="1066"/>
      <c r="BH128" s="1066"/>
      <c r="BI128" s="1066"/>
      <c r="BJ128" s="1066"/>
      <c r="BK128" s="1066"/>
      <c r="BL128" s="1067"/>
      <c r="BM128" s="1065">
        <v>14.98</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t="s">
        <v>140</v>
      </c>
      <c r="DH128" s="1051"/>
      <c r="DI128" s="1051"/>
      <c r="DJ128" s="1051"/>
      <c r="DK128" s="1051"/>
      <c r="DL128" s="1051" t="s">
        <v>446</v>
      </c>
      <c r="DM128" s="1051"/>
      <c r="DN128" s="1051"/>
      <c r="DO128" s="1051"/>
      <c r="DP128" s="1051"/>
      <c r="DQ128" s="1051" t="s">
        <v>140</v>
      </c>
      <c r="DR128" s="1051"/>
      <c r="DS128" s="1051"/>
      <c r="DT128" s="1051"/>
      <c r="DU128" s="1051"/>
      <c r="DV128" s="1052" t="s">
        <v>446</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4906279</v>
      </c>
      <c r="AB129" s="972"/>
      <c r="AC129" s="972"/>
      <c r="AD129" s="972"/>
      <c r="AE129" s="973"/>
      <c r="AF129" s="974">
        <v>5211285</v>
      </c>
      <c r="AG129" s="972"/>
      <c r="AH129" s="972"/>
      <c r="AI129" s="972"/>
      <c r="AJ129" s="973"/>
      <c r="AK129" s="974">
        <v>5029819</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140</v>
      </c>
      <c r="BG129" s="1080"/>
      <c r="BH129" s="1080"/>
      <c r="BI129" s="1080"/>
      <c r="BJ129" s="1080"/>
      <c r="BK129" s="1080"/>
      <c r="BL129" s="1081"/>
      <c r="BM129" s="1079">
        <v>19.98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778276</v>
      </c>
      <c r="AB130" s="972"/>
      <c r="AC130" s="972"/>
      <c r="AD130" s="972"/>
      <c r="AE130" s="973"/>
      <c r="AF130" s="974">
        <v>764967</v>
      </c>
      <c r="AG130" s="972"/>
      <c r="AH130" s="972"/>
      <c r="AI130" s="972"/>
      <c r="AJ130" s="973"/>
      <c r="AK130" s="974">
        <v>734273</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6.2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4128003</v>
      </c>
      <c r="AB131" s="999"/>
      <c r="AC131" s="999"/>
      <c r="AD131" s="999"/>
      <c r="AE131" s="1000"/>
      <c r="AF131" s="998">
        <v>4446318</v>
      </c>
      <c r="AG131" s="999"/>
      <c r="AH131" s="999"/>
      <c r="AI131" s="999"/>
      <c r="AJ131" s="1000"/>
      <c r="AK131" s="998">
        <v>4295546</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t="s">
        <v>140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5.8583048509999998</v>
      </c>
      <c r="AB132" s="1110"/>
      <c r="AC132" s="1110"/>
      <c r="AD132" s="1110"/>
      <c r="AE132" s="1111"/>
      <c r="AF132" s="1112">
        <v>6.0266944469999997</v>
      </c>
      <c r="AG132" s="1110"/>
      <c r="AH132" s="1110"/>
      <c r="AI132" s="1110"/>
      <c r="AJ132" s="1111"/>
      <c r="AK132" s="1112">
        <v>7.0094698089999996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5.5</v>
      </c>
      <c r="AB133" s="1093"/>
      <c r="AC133" s="1093"/>
      <c r="AD133" s="1093"/>
      <c r="AE133" s="1094"/>
      <c r="AF133" s="1092">
        <v>5.7</v>
      </c>
      <c r="AG133" s="1093"/>
      <c r="AH133" s="1093"/>
      <c r="AI133" s="1093"/>
      <c r="AJ133" s="1094"/>
      <c r="AK133" s="1092">
        <v>6.2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5iOm5p2+1DqYXb8b5S/Ddb11LHRyCpROpQqU2KcuH4kKj53L9+XypA6ET0srlKFwSJbhDbQD4NpsaBZce2f1g==" saltValue="f1XauO0chfwgcXXY0qJm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qfCEaLK7Ny5PX7PmhxnaPY8rSJGkRVlb0dNGnQtadfS+hWhw9jxQN8S+i/MfCjONxzAS/8V09+YKIyvJ9uAlQ==" saltValue="zf81RSLWLrCbgErT7Jr9F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WdMO/8AlYH2HxdXcZawFVs5303ZH4Tvj2wdV2+YVMwFg9XbUJk7VBV0wWqHU8yj0LEED2uBYhlmConvG4PvNg==" saltValue="UeVjaRAFQSA6hNR4ofqvTQ=="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27" t="s">
        <v>513</v>
      </c>
      <c r="AP7" s="265"/>
      <c r="AQ7" s="266" t="s">
        <v>514</v>
      </c>
      <c r="AR7" s="267"/>
    </row>
    <row r="8" spans="1:46" ht="13.2" x14ac:dyDescent="0.2">
      <c r="A8" s="259"/>
      <c r="AK8" s="268"/>
      <c r="AL8" s="269"/>
      <c r="AM8" s="269"/>
      <c r="AN8" s="270"/>
      <c r="AO8" s="1128"/>
      <c r="AP8" s="271" t="s">
        <v>515</v>
      </c>
      <c r="AQ8" s="272" t="s">
        <v>516</v>
      </c>
      <c r="AR8" s="273" t="s">
        <v>517</v>
      </c>
    </row>
    <row r="9" spans="1:46" ht="13.2" x14ac:dyDescent="0.2">
      <c r="A9" s="259"/>
      <c r="AK9" s="1129" t="s">
        <v>518</v>
      </c>
      <c r="AL9" s="1130"/>
      <c r="AM9" s="1130"/>
      <c r="AN9" s="1131"/>
      <c r="AO9" s="274">
        <v>1412286</v>
      </c>
      <c r="AP9" s="274">
        <v>124683</v>
      </c>
      <c r="AQ9" s="275">
        <v>121814</v>
      </c>
      <c r="AR9" s="276">
        <v>2.4</v>
      </c>
    </row>
    <row r="10" spans="1:46" ht="13.5" customHeight="1" x14ac:dyDescent="0.2">
      <c r="A10" s="259"/>
      <c r="AK10" s="1129" t="s">
        <v>519</v>
      </c>
      <c r="AL10" s="1130"/>
      <c r="AM10" s="1130"/>
      <c r="AN10" s="1131"/>
      <c r="AO10" s="277">
        <v>186212</v>
      </c>
      <c r="AP10" s="277">
        <v>16440</v>
      </c>
      <c r="AQ10" s="278">
        <v>18777</v>
      </c>
      <c r="AR10" s="279">
        <v>-12.4</v>
      </c>
    </row>
    <row r="11" spans="1:46" ht="13.5" customHeight="1" x14ac:dyDescent="0.2">
      <c r="A11" s="259"/>
      <c r="AK11" s="1129" t="s">
        <v>520</v>
      </c>
      <c r="AL11" s="1130"/>
      <c r="AM11" s="1130"/>
      <c r="AN11" s="1131"/>
      <c r="AO11" s="277">
        <v>944</v>
      </c>
      <c r="AP11" s="277">
        <v>83</v>
      </c>
      <c r="AQ11" s="278">
        <v>3489</v>
      </c>
      <c r="AR11" s="279">
        <v>-97.6</v>
      </c>
    </row>
    <row r="12" spans="1:46" ht="13.5" customHeight="1" x14ac:dyDescent="0.2">
      <c r="A12" s="259"/>
      <c r="AK12" s="1129" t="s">
        <v>521</v>
      </c>
      <c r="AL12" s="1130"/>
      <c r="AM12" s="1130"/>
      <c r="AN12" s="1131"/>
      <c r="AO12" s="277" t="s">
        <v>522</v>
      </c>
      <c r="AP12" s="277" t="s">
        <v>522</v>
      </c>
      <c r="AQ12" s="278" t="s">
        <v>522</v>
      </c>
      <c r="AR12" s="279" t="s">
        <v>522</v>
      </c>
    </row>
    <row r="13" spans="1:46" ht="13.5" customHeight="1" x14ac:dyDescent="0.2">
      <c r="A13" s="259"/>
      <c r="AK13" s="1129" t="s">
        <v>523</v>
      </c>
      <c r="AL13" s="1130"/>
      <c r="AM13" s="1130"/>
      <c r="AN13" s="1131"/>
      <c r="AO13" s="277">
        <v>130991</v>
      </c>
      <c r="AP13" s="277">
        <v>11564</v>
      </c>
      <c r="AQ13" s="278">
        <v>6796</v>
      </c>
      <c r="AR13" s="279">
        <v>70.2</v>
      </c>
    </row>
    <row r="14" spans="1:46" ht="13.5" customHeight="1" x14ac:dyDescent="0.2">
      <c r="A14" s="259"/>
      <c r="AK14" s="1129" t="s">
        <v>524</v>
      </c>
      <c r="AL14" s="1130"/>
      <c r="AM14" s="1130"/>
      <c r="AN14" s="1131"/>
      <c r="AO14" s="277">
        <v>24386</v>
      </c>
      <c r="AP14" s="277">
        <v>2153</v>
      </c>
      <c r="AQ14" s="278">
        <v>2572</v>
      </c>
      <c r="AR14" s="279">
        <v>-16.3</v>
      </c>
    </row>
    <row r="15" spans="1:46" ht="13.5" customHeight="1" x14ac:dyDescent="0.2">
      <c r="A15" s="259"/>
      <c r="AK15" s="1132" t="s">
        <v>525</v>
      </c>
      <c r="AL15" s="1133"/>
      <c r="AM15" s="1133"/>
      <c r="AN15" s="1134"/>
      <c r="AO15" s="277">
        <v>-35659</v>
      </c>
      <c r="AP15" s="277">
        <v>-3148</v>
      </c>
      <c r="AQ15" s="278">
        <v>-9119</v>
      </c>
      <c r="AR15" s="279">
        <v>-65.5</v>
      </c>
    </row>
    <row r="16" spans="1:46" ht="13.2" x14ac:dyDescent="0.2">
      <c r="A16" s="259"/>
      <c r="AK16" s="1132" t="s">
        <v>190</v>
      </c>
      <c r="AL16" s="1133"/>
      <c r="AM16" s="1133"/>
      <c r="AN16" s="1134"/>
      <c r="AO16" s="277">
        <v>1719160</v>
      </c>
      <c r="AP16" s="277">
        <v>151775</v>
      </c>
      <c r="AQ16" s="278">
        <v>144330</v>
      </c>
      <c r="AR16" s="279">
        <v>5.2</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35" t="s">
        <v>530</v>
      </c>
      <c r="AL21" s="1136"/>
      <c r="AM21" s="1136"/>
      <c r="AN21" s="1137"/>
      <c r="AO21" s="289">
        <v>12.62</v>
      </c>
      <c r="AP21" s="290">
        <v>12.76</v>
      </c>
      <c r="AQ21" s="291">
        <v>-0.14000000000000001</v>
      </c>
      <c r="AS21" s="292"/>
      <c r="AT21" s="288"/>
    </row>
    <row r="22" spans="1:46" s="260" customFormat="1" ht="13.2" x14ac:dyDescent="0.2">
      <c r="A22" s="288"/>
      <c r="AK22" s="1135" t="s">
        <v>531</v>
      </c>
      <c r="AL22" s="1136"/>
      <c r="AM22" s="1136"/>
      <c r="AN22" s="1137"/>
      <c r="AO22" s="293">
        <v>98</v>
      </c>
      <c r="AP22" s="294">
        <v>95.6</v>
      </c>
      <c r="AQ22" s="295">
        <v>2.4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27" t="s">
        <v>513</v>
      </c>
      <c r="AP30" s="265"/>
      <c r="AQ30" s="266" t="s">
        <v>514</v>
      </c>
      <c r="AR30" s="267"/>
    </row>
    <row r="31" spans="1:46" ht="13.2" x14ac:dyDescent="0.2">
      <c r="A31" s="259"/>
      <c r="AK31" s="268"/>
      <c r="AL31" s="269"/>
      <c r="AM31" s="269"/>
      <c r="AN31" s="270"/>
      <c r="AO31" s="1128"/>
      <c r="AP31" s="271" t="s">
        <v>515</v>
      </c>
      <c r="AQ31" s="272" t="s">
        <v>516</v>
      </c>
      <c r="AR31" s="273" t="s">
        <v>517</v>
      </c>
    </row>
    <row r="32" spans="1:46" ht="27" customHeight="1" x14ac:dyDescent="0.2">
      <c r="A32" s="259"/>
      <c r="AK32" s="1143" t="s">
        <v>535</v>
      </c>
      <c r="AL32" s="1144"/>
      <c r="AM32" s="1144"/>
      <c r="AN32" s="1145"/>
      <c r="AO32" s="303">
        <v>768818</v>
      </c>
      <c r="AP32" s="303">
        <v>67875</v>
      </c>
      <c r="AQ32" s="304">
        <v>83451</v>
      </c>
      <c r="AR32" s="305">
        <v>-18.7</v>
      </c>
    </row>
    <row r="33" spans="1:46" ht="13.5" customHeight="1" x14ac:dyDescent="0.2">
      <c r="A33" s="259"/>
      <c r="AK33" s="1143" t="s">
        <v>536</v>
      </c>
      <c r="AL33" s="1144"/>
      <c r="AM33" s="1144"/>
      <c r="AN33" s="1145"/>
      <c r="AO33" s="303" t="s">
        <v>522</v>
      </c>
      <c r="AP33" s="303" t="s">
        <v>522</v>
      </c>
      <c r="AQ33" s="304" t="s">
        <v>522</v>
      </c>
      <c r="AR33" s="305" t="s">
        <v>522</v>
      </c>
    </row>
    <row r="34" spans="1:46" ht="27" customHeight="1" x14ac:dyDescent="0.2">
      <c r="A34" s="259"/>
      <c r="AK34" s="1143" t="s">
        <v>537</v>
      </c>
      <c r="AL34" s="1144"/>
      <c r="AM34" s="1144"/>
      <c r="AN34" s="1145"/>
      <c r="AO34" s="303" t="s">
        <v>522</v>
      </c>
      <c r="AP34" s="303" t="s">
        <v>522</v>
      </c>
      <c r="AQ34" s="304" t="s">
        <v>522</v>
      </c>
      <c r="AR34" s="305" t="s">
        <v>522</v>
      </c>
    </row>
    <row r="35" spans="1:46" ht="27" customHeight="1" x14ac:dyDescent="0.2">
      <c r="A35" s="259"/>
      <c r="AK35" s="1143" t="s">
        <v>538</v>
      </c>
      <c r="AL35" s="1144"/>
      <c r="AM35" s="1144"/>
      <c r="AN35" s="1145"/>
      <c r="AO35" s="303">
        <v>236674</v>
      </c>
      <c r="AP35" s="303">
        <v>20895</v>
      </c>
      <c r="AQ35" s="304">
        <v>28003</v>
      </c>
      <c r="AR35" s="305">
        <v>-25.4</v>
      </c>
    </row>
    <row r="36" spans="1:46" ht="27" customHeight="1" x14ac:dyDescent="0.2">
      <c r="A36" s="259"/>
      <c r="AK36" s="1143" t="s">
        <v>539</v>
      </c>
      <c r="AL36" s="1144"/>
      <c r="AM36" s="1144"/>
      <c r="AN36" s="1145"/>
      <c r="AO36" s="303">
        <v>44356</v>
      </c>
      <c r="AP36" s="303">
        <v>3916</v>
      </c>
      <c r="AQ36" s="304">
        <v>3357</v>
      </c>
      <c r="AR36" s="305">
        <v>16.7</v>
      </c>
    </row>
    <row r="37" spans="1:46" ht="13.5" customHeight="1" x14ac:dyDescent="0.2">
      <c r="A37" s="259"/>
      <c r="AK37" s="1143" t="s">
        <v>540</v>
      </c>
      <c r="AL37" s="1144"/>
      <c r="AM37" s="1144"/>
      <c r="AN37" s="1145"/>
      <c r="AO37" s="303" t="s">
        <v>522</v>
      </c>
      <c r="AP37" s="303" t="s">
        <v>522</v>
      </c>
      <c r="AQ37" s="304">
        <v>824</v>
      </c>
      <c r="AR37" s="305" t="s">
        <v>522</v>
      </c>
    </row>
    <row r="38" spans="1:46" ht="27" customHeight="1" x14ac:dyDescent="0.2">
      <c r="A38" s="259"/>
      <c r="AK38" s="1146" t="s">
        <v>541</v>
      </c>
      <c r="AL38" s="1147"/>
      <c r="AM38" s="1147"/>
      <c r="AN38" s="1148"/>
      <c r="AO38" s="306" t="s">
        <v>522</v>
      </c>
      <c r="AP38" s="306" t="s">
        <v>522</v>
      </c>
      <c r="AQ38" s="307">
        <v>11</v>
      </c>
      <c r="AR38" s="295" t="s">
        <v>522</v>
      </c>
      <c r="AS38" s="302"/>
    </row>
    <row r="39" spans="1:46" ht="13.2" x14ac:dyDescent="0.2">
      <c r="A39" s="259"/>
      <c r="AK39" s="1146" t="s">
        <v>542</v>
      </c>
      <c r="AL39" s="1147"/>
      <c r="AM39" s="1147"/>
      <c r="AN39" s="1148"/>
      <c r="AO39" s="303">
        <v>-14480</v>
      </c>
      <c r="AP39" s="303">
        <v>-1278</v>
      </c>
      <c r="AQ39" s="304">
        <v>-3327</v>
      </c>
      <c r="AR39" s="305">
        <v>-61.6</v>
      </c>
      <c r="AS39" s="302"/>
    </row>
    <row r="40" spans="1:46" ht="27" customHeight="1" x14ac:dyDescent="0.2">
      <c r="A40" s="259"/>
      <c r="AK40" s="1143" t="s">
        <v>543</v>
      </c>
      <c r="AL40" s="1144"/>
      <c r="AM40" s="1144"/>
      <c r="AN40" s="1145"/>
      <c r="AO40" s="303">
        <v>-734273</v>
      </c>
      <c r="AP40" s="303">
        <v>-64825</v>
      </c>
      <c r="AQ40" s="304">
        <v>-75351</v>
      </c>
      <c r="AR40" s="305">
        <v>-14</v>
      </c>
      <c r="AS40" s="302"/>
    </row>
    <row r="41" spans="1:46" ht="13.2" x14ac:dyDescent="0.2">
      <c r="A41" s="259"/>
      <c r="AK41" s="1149" t="s">
        <v>302</v>
      </c>
      <c r="AL41" s="1150"/>
      <c r="AM41" s="1150"/>
      <c r="AN41" s="1151"/>
      <c r="AO41" s="303">
        <v>301095</v>
      </c>
      <c r="AP41" s="303">
        <v>26582</v>
      </c>
      <c r="AQ41" s="304">
        <v>36968</v>
      </c>
      <c r="AR41" s="305">
        <v>-28.1</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38" t="s">
        <v>513</v>
      </c>
      <c r="AN49" s="1140" t="s">
        <v>547</v>
      </c>
      <c r="AO49" s="1141"/>
      <c r="AP49" s="1141"/>
      <c r="AQ49" s="1141"/>
      <c r="AR49" s="1142"/>
    </row>
    <row r="50" spans="1:44" ht="13.2" x14ac:dyDescent="0.2">
      <c r="A50" s="259"/>
      <c r="AK50" s="317"/>
      <c r="AL50" s="318"/>
      <c r="AM50" s="1139"/>
      <c r="AN50" s="319" t="s">
        <v>548</v>
      </c>
      <c r="AO50" s="320" t="s">
        <v>549</v>
      </c>
      <c r="AP50" s="321" t="s">
        <v>550</v>
      </c>
      <c r="AQ50" s="322" t="s">
        <v>551</v>
      </c>
      <c r="AR50" s="323" t="s">
        <v>552</v>
      </c>
    </row>
    <row r="51" spans="1:44" ht="13.2" x14ac:dyDescent="0.2">
      <c r="A51" s="259"/>
      <c r="AK51" s="315" t="s">
        <v>553</v>
      </c>
      <c r="AL51" s="316"/>
      <c r="AM51" s="324">
        <v>1506401</v>
      </c>
      <c r="AN51" s="325">
        <v>121621</v>
      </c>
      <c r="AO51" s="326">
        <v>19</v>
      </c>
      <c r="AP51" s="327">
        <v>115050</v>
      </c>
      <c r="AQ51" s="328">
        <v>1</v>
      </c>
      <c r="AR51" s="329">
        <v>18</v>
      </c>
    </row>
    <row r="52" spans="1:44" ht="13.2" x14ac:dyDescent="0.2">
      <c r="A52" s="259"/>
      <c r="AK52" s="330"/>
      <c r="AL52" s="331" t="s">
        <v>554</v>
      </c>
      <c r="AM52" s="332">
        <v>589872</v>
      </c>
      <c r="AN52" s="333">
        <v>47624</v>
      </c>
      <c r="AO52" s="334">
        <v>32.299999999999997</v>
      </c>
      <c r="AP52" s="335">
        <v>53792</v>
      </c>
      <c r="AQ52" s="336">
        <v>1.2</v>
      </c>
      <c r="AR52" s="337">
        <v>31.1</v>
      </c>
    </row>
    <row r="53" spans="1:44" ht="13.2" x14ac:dyDescent="0.2">
      <c r="A53" s="259"/>
      <c r="AK53" s="315" t="s">
        <v>555</v>
      </c>
      <c r="AL53" s="316"/>
      <c r="AM53" s="324">
        <v>1229137</v>
      </c>
      <c r="AN53" s="325">
        <v>101339</v>
      </c>
      <c r="AO53" s="326">
        <v>-16.7</v>
      </c>
      <c r="AP53" s="327">
        <v>118252</v>
      </c>
      <c r="AQ53" s="328">
        <v>2.8</v>
      </c>
      <c r="AR53" s="329">
        <v>-19.5</v>
      </c>
    </row>
    <row r="54" spans="1:44" ht="13.2" x14ac:dyDescent="0.2">
      <c r="A54" s="259"/>
      <c r="AK54" s="330"/>
      <c r="AL54" s="331" t="s">
        <v>554</v>
      </c>
      <c r="AM54" s="332">
        <v>413857</v>
      </c>
      <c r="AN54" s="333">
        <v>34121</v>
      </c>
      <c r="AO54" s="334">
        <v>-28.4</v>
      </c>
      <c r="AP54" s="335">
        <v>49994</v>
      </c>
      <c r="AQ54" s="336">
        <v>-7.1</v>
      </c>
      <c r="AR54" s="337">
        <v>-21.3</v>
      </c>
    </row>
    <row r="55" spans="1:44" ht="13.2" x14ac:dyDescent="0.2">
      <c r="A55" s="259"/>
      <c r="AK55" s="315" t="s">
        <v>556</v>
      </c>
      <c r="AL55" s="316"/>
      <c r="AM55" s="324">
        <v>1507217</v>
      </c>
      <c r="AN55" s="325">
        <v>126934</v>
      </c>
      <c r="AO55" s="326">
        <v>25.3</v>
      </c>
      <c r="AP55" s="327">
        <v>120302</v>
      </c>
      <c r="AQ55" s="328">
        <v>1.7</v>
      </c>
      <c r="AR55" s="329">
        <v>23.6</v>
      </c>
    </row>
    <row r="56" spans="1:44" ht="13.2" x14ac:dyDescent="0.2">
      <c r="A56" s="259"/>
      <c r="AK56" s="330"/>
      <c r="AL56" s="331" t="s">
        <v>554</v>
      </c>
      <c r="AM56" s="332">
        <v>593566</v>
      </c>
      <c r="AN56" s="333">
        <v>49989</v>
      </c>
      <c r="AO56" s="334">
        <v>46.5</v>
      </c>
      <c r="AP56" s="335">
        <v>59328</v>
      </c>
      <c r="AQ56" s="336">
        <v>18.7</v>
      </c>
      <c r="AR56" s="337">
        <v>27.8</v>
      </c>
    </row>
    <row r="57" spans="1:44" ht="13.2" x14ac:dyDescent="0.2">
      <c r="A57" s="259"/>
      <c r="AK57" s="315" t="s">
        <v>557</v>
      </c>
      <c r="AL57" s="316"/>
      <c r="AM57" s="324">
        <v>1137288</v>
      </c>
      <c r="AN57" s="325">
        <v>97579</v>
      </c>
      <c r="AO57" s="326">
        <v>-23.1</v>
      </c>
      <c r="AP57" s="327">
        <v>114841</v>
      </c>
      <c r="AQ57" s="328">
        <v>-4.5</v>
      </c>
      <c r="AR57" s="329">
        <v>-18.600000000000001</v>
      </c>
    </row>
    <row r="58" spans="1:44" ht="13.2" x14ac:dyDescent="0.2">
      <c r="A58" s="259"/>
      <c r="AK58" s="330"/>
      <c r="AL58" s="331" t="s">
        <v>554</v>
      </c>
      <c r="AM58" s="332">
        <v>647559</v>
      </c>
      <c r="AN58" s="333">
        <v>55561</v>
      </c>
      <c r="AO58" s="334">
        <v>11.1</v>
      </c>
      <c r="AP58" s="335">
        <v>51589</v>
      </c>
      <c r="AQ58" s="336">
        <v>-13</v>
      </c>
      <c r="AR58" s="337">
        <v>24.1</v>
      </c>
    </row>
    <row r="59" spans="1:44" ht="13.2" x14ac:dyDescent="0.2">
      <c r="A59" s="259"/>
      <c r="AK59" s="315" t="s">
        <v>558</v>
      </c>
      <c r="AL59" s="316"/>
      <c r="AM59" s="324">
        <v>837844</v>
      </c>
      <c r="AN59" s="325">
        <v>73969</v>
      </c>
      <c r="AO59" s="326">
        <v>-24.2</v>
      </c>
      <c r="AP59" s="327">
        <v>124145</v>
      </c>
      <c r="AQ59" s="328">
        <v>8.1</v>
      </c>
      <c r="AR59" s="329">
        <v>-32.299999999999997</v>
      </c>
    </row>
    <row r="60" spans="1:44" ht="13.2" x14ac:dyDescent="0.2">
      <c r="A60" s="259"/>
      <c r="AK60" s="330"/>
      <c r="AL60" s="331" t="s">
        <v>554</v>
      </c>
      <c r="AM60" s="332">
        <v>345937</v>
      </c>
      <c r="AN60" s="333">
        <v>30541</v>
      </c>
      <c r="AO60" s="334">
        <v>-45</v>
      </c>
      <c r="AP60" s="335">
        <v>54761</v>
      </c>
      <c r="AQ60" s="336">
        <v>6.1</v>
      </c>
      <c r="AR60" s="337">
        <v>-51.1</v>
      </c>
    </row>
    <row r="61" spans="1:44" ht="13.2" x14ac:dyDescent="0.2">
      <c r="A61" s="259"/>
      <c r="AK61" s="315" t="s">
        <v>559</v>
      </c>
      <c r="AL61" s="338"/>
      <c r="AM61" s="324">
        <v>1243577</v>
      </c>
      <c r="AN61" s="325">
        <v>104288</v>
      </c>
      <c r="AO61" s="326">
        <v>-3.9</v>
      </c>
      <c r="AP61" s="327">
        <v>118518</v>
      </c>
      <c r="AQ61" s="339">
        <v>1.8</v>
      </c>
      <c r="AR61" s="329">
        <v>-5.7</v>
      </c>
    </row>
    <row r="62" spans="1:44" ht="13.2" x14ac:dyDescent="0.2">
      <c r="A62" s="259"/>
      <c r="AK62" s="330"/>
      <c r="AL62" s="331" t="s">
        <v>554</v>
      </c>
      <c r="AM62" s="332">
        <v>518158</v>
      </c>
      <c r="AN62" s="333">
        <v>43567</v>
      </c>
      <c r="AO62" s="334">
        <v>3.3</v>
      </c>
      <c r="AP62" s="335">
        <v>53893</v>
      </c>
      <c r="AQ62" s="336">
        <v>1.2</v>
      </c>
      <c r="AR62" s="337">
        <v>2.1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Hvqo7eiWagPOrHoSNvIVaNdx1h99rfGfeL8VKl7df1JpbqKkGM8Bl8yeX7q6G3XFo52FcgQhuh5EtH+N+TVAw==" saltValue="OifSJHXWpqwALXvtLlx0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TeNmDUgG2xHHnrEimn+emp7m/M5ZkkPV8a+djNh6bqMak5xE/8EqRBsG7GXt5oAUEwp3FMPKN4oPH0tKcz09zQ==" saltValue="HzbWW5J+tACEqgR4poYtP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og/lc3lNZaK6XobGL/++FbtXv0tcNfKI4JdUE1BLeMPF3gNBFZijDe8TJrq2BNefJHRuupviHCEqviTPjCorhA==" saltValue="fTXiy2FItQkC3HD60Ttne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29.47</v>
      </c>
      <c r="G47" s="12">
        <v>27.82</v>
      </c>
      <c r="H47" s="12">
        <v>25.42</v>
      </c>
      <c r="I47" s="12">
        <v>27.64</v>
      </c>
      <c r="J47" s="13">
        <v>26.66</v>
      </c>
    </row>
    <row r="48" spans="2:10" ht="57.75" customHeight="1" x14ac:dyDescent="0.2">
      <c r="B48" s="14"/>
      <c r="C48" s="1154" t="s">
        <v>4</v>
      </c>
      <c r="D48" s="1154"/>
      <c r="E48" s="1155"/>
      <c r="F48" s="15">
        <v>2.42</v>
      </c>
      <c r="G48" s="16">
        <v>3.89</v>
      </c>
      <c r="H48" s="16">
        <v>1.53</v>
      </c>
      <c r="I48" s="16">
        <v>6.22</v>
      </c>
      <c r="J48" s="17">
        <v>5.2</v>
      </c>
    </row>
    <row r="49" spans="2:10" ht="57.75" customHeight="1" thickBot="1" x14ac:dyDescent="0.25">
      <c r="B49" s="18"/>
      <c r="C49" s="1156" t="s">
        <v>5</v>
      </c>
      <c r="D49" s="1156"/>
      <c r="E49" s="1157"/>
      <c r="F49" s="19" t="s">
        <v>568</v>
      </c>
      <c r="G49" s="20" t="s">
        <v>569</v>
      </c>
      <c r="H49" s="20" t="s">
        <v>570</v>
      </c>
      <c r="I49" s="20">
        <v>7.7</v>
      </c>
      <c r="J49" s="21" t="s">
        <v>571</v>
      </c>
    </row>
    <row r="50" spans="2:10" ht="13.2" x14ac:dyDescent="0.2"/>
  </sheetData>
  <sheetProtection algorithmName="SHA-512" hashValue="pt1clG9HogSE/+Q0ISAMZO7fdw7tokDyCFPjR4WzD2o2/BG2oGBt4uHcOggsaJxGd03LdwgEwDv7Y7ApunQAbQ==" saltValue="AsXBlmgRuUrKafcngvJI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572</v>
      </c>
      <c r="D34" s="1162"/>
      <c r="E34" s="1163"/>
      <c r="F34" s="32">
        <v>13.05</v>
      </c>
      <c r="G34" s="33">
        <v>13.92</v>
      </c>
      <c r="H34" s="33">
        <v>13.23</v>
      </c>
      <c r="I34" s="33">
        <v>12.63</v>
      </c>
      <c r="J34" s="34">
        <v>15.01</v>
      </c>
      <c r="K34" s="22"/>
      <c r="L34" s="22"/>
      <c r="M34" s="22"/>
      <c r="N34" s="22"/>
      <c r="O34" s="22"/>
      <c r="P34" s="22"/>
    </row>
    <row r="35" spans="1:16" ht="39" customHeight="1" x14ac:dyDescent="0.2">
      <c r="A35" s="22"/>
      <c r="B35" s="35"/>
      <c r="C35" s="1158" t="s">
        <v>573</v>
      </c>
      <c r="D35" s="1158"/>
      <c r="E35" s="1159"/>
      <c r="F35" s="36">
        <v>5.72</v>
      </c>
      <c r="G35" s="37">
        <v>6.05</v>
      </c>
      <c r="H35" s="37">
        <v>5.82</v>
      </c>
      <c r="I35" s="37">
        <v>5.94</v>
      </c>
      <c r="J35" s="38">
        <v>6.49</v>
      </c>
      <c r="K35" s="22"/>
      <c r="L35" s="22"/>
      <c r="M35" s="22"/>
      <c r="N35" s="22"/>
      <c r="O35" s="22"/>
      <c r="P35" s="22"/>
    </row>
    <row r="36" spans="1:16" ht="39" customHeight="1" x14ac:dyDescent="0.2">
      <c r="A36" s="22"/>
      <c r="B36" s="35"/>
      <c r="C36" s="1158" t="s">
        <v>574</v>
      </c>
      <c r="D36" s="1158"/>
      <c r="E36" s="1159"/>
      <c r="F36" s="36">
        <v>2.41</v>
      </c>
      <c r="G36" s="37">
        <v>3.88</v>
      </c>
      <c r="H36" s="37">
        <v>1.53</v>
      </c>
      <c r="I36" s="37">
        <v>6.21</v>
      </c>
      <c r="J36" s="38">
        <v>5.19</v>
      </c>
      <c r="K36" s="22"/>
      <c r="L36" s="22"/>
      <c r="M36" s="22"/>
      <c r="N36" s="22"/>
      <c r="O36" s="22"/>
      <c r="P36" s="22"/>
    </row>
    <row r="37" spans="1:16" ht="39" customHeight="1" x14ac:dyDescent="0.2">
      <c r="A37" s="22"/>
      <c r="B37" s="35"/>
      <c r="C37" s="1158" t="s">
        <v>575</v>
      </c>
      <c r="D37" s="1158"/>
      <c r="E37" s="1159"/>
      <c r="F37" s="36">
        <v>0.21</v>
      </c>
      <c r="G37" s="37">
        <v>0.11</v>
      </c>
      <c r="H37" s="37">
        <v>0.19</v>
      </c>
      <c r="I37" s="37">
        <v>0.25</v>
      </c>
      <c r="J37" s="38">
        <v>1.94</v>
      </c>
      <c r="K37" s="22"/>
      <c r="L37" s="22"/>
      <c r="M37" s="22"/>
      <c r="N37" s="22"/>
      <c r="O37" s="22"/>
      <c r="P37" s="22"/>
    </row>
    <row r="38" spans="1:16" ht="39" customHeight="1" x14ac:dyDescent="0.2">
      <c r="A38" s="22"/>
      <c r="B38" s="35"/>
      <c r="C38" s="1158" t="s">
        <v>576</v>
      </c>
      <c r="D38" s="1158"/>
      <c r="E38" s="1159"/>
      <c r="F38" s="36">
        <v>1.62</v>
      </c>
      <c r="G38" s="37">
        <v>1.92</v>
      </c>
      <c r="H38" s="37">
        <v>0.57999999999999996</v>
      </c>
      <c r="I38" s="37">
        <v>1.02</v>
      </c>
      <c r="J38" s="38">
        <v>1.4</v>
      </c>
      <c r="K38" s="22"/>
      <c r="L38" s="22"/>
      <c r="M38" s="22"/>
      <c r="N38" s="22"/>
      <c r="O38" s="22"/>
      <c r="P38" s="22"/>
    </row>
    <row r="39" spans="1:16" ht="39" customHeight="1" x14ac:dyDescent="0.2">
      <c r="A39" s="22"/>
      <c r="B39" s="35"/>
      <c r="C39" s="1158" t="s">
        <v>577</v>
      </c>
      <c r="D39" s="1158"/>
      <c r="E39" s="1159"/>
      <c r="F39" s="36">
        <v>0.02</v>
      </c>
      <c r="G39" s="37">
        <v>0.23</v>
      </c>
      <c r="H39" s="37">
        <v>0.27</v>
      </c>
      <c r="I39" s="37">
        <v>0.49</v>
      </c>
      <c r="J39" s="38">
        <v>0.62</v>
      </c>
      <c r="K39" s="22"/>
      <c r="L39" s="22"/>
      <c r="M39" s="22"/>
      <c r="N39" s="22"/>
      <c r="O39" s="22"/>
      <c r="P39" s="22"/>
    </row>
    <row r="40" spans="1:16" ht="39" customHeight="1" x14ac:dyDescent="0.2">
      <c r="A40" s="22"/>
      <c r="B40" s="35"/>
      <c r="C40" s="1158" t="s">
        <v>578</v>
      </c>
      <c r="D40" s="1158"/>
      <c r="E40" s="1159"/>
      <c r="F40" s="36">
        <v>0.37</v>
      </c>
      <c r="G40" s="37">
        <v>0.45</v>
      </c>
      <c r="H40" s="37">
        <v>0.38</v>
      </c>
      <c r="I40" s="37">
        <v>0.22</v>
      </c>
      <c r="J40" s="38">
        <v>0.2</v>
      </c>
      <c r="K40" s="22"/>
      <c r="L40" s="22"/>
      <c r="M40" s="22"/>
      <c r="N40" s="22"/>
      <c r="O40" s="22"/>
      <c r="P40" s="22"/>
    </row>
    <row r="41" spans="1:16" ht="39" customHeight="1" x14ac:dyDescent="0.2">
      <c r="A41" s="22"/>
      <c r="B41" s="35"/>
      <c r="C41" s="1158" t="s">
        <v>579</v>
      </c>
      <c r="D41" s="1158"/>
      <c r="E41" s="1159"/>
      <c r="F41" s="36">
        <v>0.03</v>
      </c>
      <c r="G41" s="37">
        <v>0.04</v>
      </c>
      <c r="H41" s="37">
        <v>0.03</v>
      </c>
      <c r="I41" s="37">
        <v>0.03</v>
      </c>
      <c r="J41" s="38">
        <v>0.04</v>
      </c>
      <c r="K41" s="22"/>
      <c r="L41" s="22"/>
      <c r="M41" s="22"/>
      <c r="N41" s="22"/>
      <c r="O41" s="22"/>
      <c r="P41" s="22"/>
    </row>
    <row r="42" spans="1:16" ht="39" customHeight="1" x14ac:dyDescent="0.2">
      <c r="A42" s="22"/>
      <c r="B42" s="39"/>
      <c r="C42" s="1158" t="s">
        <v>580</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581</v>
      </c>
      <c r="D43" s="1160"/>
      <c r="E43" s="1161"/>
      <c r="F43" s="41">
        <v>0.04</v>
      </c>
      <c r="G43" s="42">
        <v>0.04</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QMEzMRpXMpqtTtCEgoxSPyJEPv8vED+7arzX2hea3xuTU6Z/m3cUuVyQD2iDDRQBuj4h6v7nNffdi7DH6eDQQ==" saltValue="ZqiAF2MAKEohS3MmShH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1"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750</v>
      </c>
      <c r="L45" s="58">
        <v>765</v>
      </c>
      <c r="M45" s="58">
        <v>785</v>
      </c>
      <c r="N45" s="58">
        <v>784</v>
      </c>
      <c r="O45" s="59">
        <v>769</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204</v>
      </c>
      <c r="L48" s="62">
        <v>204</v>
      </c>
      <c r="M48" s="62">
        <v>204</v>
      </c>
      <c r="N48" s="62">
        <v>218</v>
      </c>
      <c r="O48" s="63">
        <v>237</v>
      </c>
      <c r="P48" s="46"/>
      <c r="Q48" s="46"/>
      <c r="R48" s="46"/>
      <c r="S48" s="46"/>
      <c r="T48" s="46"/>
      <c r="U48" s="46"/>
    </row>
    <row r="49" spans="1:21" ht="30.75" customHeight="1" x14ac:dyDescent="0.2">
      <c r="A49" s="46"/>
      <c r="B49" s="1166"/>
      <c r="C49" s="1167"/>
      <c r="D49" s="60"/>
      <c r="E49" s="1172" t="s">
        <v>16</v>
      </c>
      <c r="F49" s="1172"/>
      <c r="G49" s="1172"/>
      <c r="H49" s="1172"/>
      <c r="I49" s="1172"/>
      <c r="J49" s="1173"/>
      <c r="K49" s="61">
        <v>25</v>
      </c>
      <c r="L49" s="62">
        <v>25</v>
      </c>
      <c r="M49" s="62">
        <v>45</v>
      </c>
      <c r="N49" s="62">
        <v>45</v>
      </c>
      <c r="O49" s="63">
        <v>44</v>
      </c>
      <c r="P49" s="46"/>
      <c r="Q49" s="46"/>
      <c r="R49" s="46"/>
      <c r="S49" s="46"/>
      <c r="T49" s="46"/>
      <c r="U49" s="46"/>
    </row>
    <row r="50" spans="1:21" ht="30.75" customHeight="1" x14ac:dyDescent="0.2">
      <c r="A50" s="46"/>
      <c r="B50" s="1166"/>
      <c r="C50" s="1167"/>
      <c r="D50" s="60"/>
      <c r="E50" s="1172" t="s">
        <v>17</v>
      </c>
      <c r="F50" s="1172"/>
      <c r="G50" s="1172"/>
      <c r="H50" s="1172"/>
      <c r="I50" s="1172"/>
      <c r="J50" s="1173"/>
      <c r="K50" s="61">
        <v>0</v>
      </c>
      <c r="L50" s="62">
        <v>0</v>
      </c>
      <c r="M50" s="62">
        <v>0</v>
      </c>
      <c r="N50" s="62">
        <v>0</v>
      </c>
      <c r="O50" s="63" t="s">
        <v>522</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766</v>
      </c>
      <c r="L52" s="62">
        <v>788</v>
      </c>
      <c r="M52" s="62">
        <v>792</v>
      </c>
      <c r="N52" s="62">
        <v>779</v>
      </c>
      <c r="O52" s="63">
        <v>748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213</v>
      </c>
      <c r="L53" s="67">
        <v>206</v>
      </c>
      <c r="M53" s="67">
        <v>242</v>
      </c>
      <c r="N53" s="67">
        <v>268</v>
      </c>
      <c r="O53" s="68">
        <v>302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599</v>
      </c>
      <c r="L58" s="82" t="s">
        <v>599</v>
      </c>
      <c r="M58" s="82" t="s">
        <v>599</v>
      </c>
      <c r="N58" s="82" t="s">
        <v>599</v>
      </c>
      <c r="O58" s="83" t="s">
        <v>599</v>
      </c>
    </row>
    <row r="59" spans="1:21" ht="31.5" customHeight="1" x14ac:dyDescent="0.2">
      <c r="B59" s="1182"/>
      <c r="C59" s="1183"/>
      <c r="D59" s="1189" t="s">
        <v>28</v>
      </c>
      <c r="E59" s="1190"/>
      <c r="F59" s="1190"/>
      <c r="G59" s="1190"/>
      <c r="H59" s="1190"/>
      <c r="I59" s="1190"/>
      <c r="J59" s="1191"/>
      <c r="K59" s="84" t="s">
        <v>599</v>
      </c>
      <c r="L59" s="85" t="s">
        <v>599</v>
      </c>
      <c r="M59" s="85" t="s">
        <v>599</v>
      </c>
      <c r="N59" s="85" t="s">
        <v>599</v>
      </c>
      <c r="O59" s="86" t="s">
        <v>599</v>
      </c>
    </row>
    <row r="60" spans="1:21" ht="31.5" customHeight="1" thickBot="1" x14ac:dyDescent="0.25">
      <c r="B60" s="1184"/>
      <c r="C60" s="1185"/>
      <c r="D60" s="1192" t="s">
        <v>29</v>
      </c>
      <c r="E60" s="1193"/>
      <c r="F60" s="1193"/>
      <c r="G60" s="1193"/>
      <c r="H60" s="1193"/>
      <c r="I60" s="1193"/>
      <c r="J60" s="1194"/>
      <c r="K60" s="87" t="s">
        <v>599</v>
      </c>
      <c r="L60" s="88" t="s">
        <v>599</v>
      </c>
      <c r="M60" s="88" t="s">
        <v>599</v>
      </c>
      <c r="N60" s="88" t="s">
        <v>599</v>
      </c>
      <c r="O60" s="89" t="s">
        <v>599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5uUUW84xxBhcWxVOBR92iwIX4hmc71nzZKXJyjR1ibzWdeyqxHZOhgF2glY4+D6xVj9yidEHlnE+0ydCt70hw==" saltValue="Ed3l1WYaPwSz5myTv/br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1"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195" t="s">
        <v>32</v>
      </c>
      <c r="C41" s="1196"/>
      <c r="D41" s="103"/>
      <c r="E41" s="1201" t="s">
        <v>33</v>
      </c>
      <c r="F41" s="1201"/>
      <c r="G41" s="1201"/>
      <c r="H41" s="1202"/>
      <c r="I41" s="342">
        <v>6875</v>
      </c>
      <c r="J41" s="343">
        <v>6718</v>
      </c>
      <c r="K41" s="343">
        <v>6755</v>
      </c>
      <c r="L41" s="343">
        <v>6835</v>
      </c>
      <c r="M41" s="344">
        <v>6475</v>
      </c>
    </row>
    <row r="42" spans="2:13" ht="27.75" customHeight="1" x14ac:dyDescent="0.2">
      <c r="B42" s="1197"/>
      <c r="C42" s="1198"/>
      <c r="D42" s="104"/>
      <c r="E42" s="1203" t="s">
        <v>34</v>
      </c>
      <c r="F42" s="1203"/>
      <c r="G42" s="1203"/>
      <c r="H42" s="1204"/>
      <c r="I42" s="345" t="s">
        <v>522</v>
      </c>
      <c r="J42" s="346" t="s">
        <v>522</v>
      </c>
      <c r="K42" s="346" t="s">
        <v>522</v>
      </c>
      <c r="L42" s="346" t="s">
        <v>522</v>
      </c>
      <c r="M42" s="347">
        <v>8</v>
      </c>
    </row>
    <row r="43" spans="2:13" ht="27.75" customHeight="1" x14ac:dyDescent="0.2">
      <c r="B43" s="1197"/>
      <c r="C43" s="1198"/>
      <c r="D43" s="104"/>
      <c r="E43" s="1203" t="s">
        <v>35</v>
      </c>
      <c r="F43" s="1203"/>
      <c r="G43" s="1203"/>
      <c r="H43" s="1204"/>
      <c r="I43" s="345">
        <v>1864</v>
      </c>
      <c r="J43" s="346">
        <v>1710</v>
      </c>
      <c r="K43" s="346">
        <v>1553</v>
      </c>
      <c r="L43" s="346">
        <v>1429</v>
      </c>
      <c r="M43" s="347">
        <v>1331</v>
      </c>
    </row>
    <row r="44" spans="2:13" ht="27.75" customHeight="1" x14ac:dyDescent="0.2">
      <c r="B44" s="1197"/>
      <c r="C44" s="1198"/>
      <c r="D44" s="104"/>
      <c r="E44" s="1203" t="s">
        <v>36</v>
      </c>
      <c r="F44" s="1203"/>
      <c r="G44" s="1203"/>
      <c r="H44" s="1204"/>
      <c r="I44" s="345">
        <v>692</v>
      </c>
      <c r="J44" s="346">
        <v>669</v>
      </c>
      <c r="K44" s="346">
        <v>627</v>
      </c>
      <c r="L44" s="346">
        <v>584</v>
      </c>
      <c r="M44" s="347">
        <v>542</v>
      </c>
    </row>
    <row r="45" spans="2:13" ht="27.75" customHeight="1" x14ac:dyDescent="0.2">
      <c r="B45" s="1197"/>
      <c r="C45" s="1198"/>
      <c r="D45" s="104"/>
      <c r="E45" s="1203" t="s">
        <v>37</v>
      </c>
      <c r="F45" s="1203"/>
      <c r="G45" s="1203"/>
      <c r="H45" s="1204"/>
      <c r="I45" s="345">
        <v>977</v>
      </c>
      <c r="J45" s="346">
        <v>899</v>
      </c>
      <c r="K45" s="346">
        <v>846</v>
      </c>
      <c r="L45" s="346">
        <v>906</v>
      </c>
      <c r="M45" s="347">
        <v>976</v>
      </c>
    </row>
    <row r="46" spans="2:13" ht="27.75" customHeight="1" x14ac:dyDescent="0.2">
      <c r="B46" s="1197"/>
      <c r="C46" s="1198"/>
      <c r="D46" s="105"/>
      <c r="E46" s="1203" t="s">
        <v>38</v>
      </c>
      <c r="F46" s="1203"/>
      <c r="G46" s="1203"/>
      <c r="H46" s="1204"/>
      <c r="I46" s="345" t="s">
        <v>522</v>
      </c>
      <c r="J46" s="346" t="s">
        <v>522</v>
      </c>
      <c r="K46" s="346" t="s">
        <v>522</v>
      </c>
      <c r="L46" s="346" t="s">
        <v>522</v>
      </c>
      <c r="M46" s="347" t="s">
        <v>522</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t="s">
        <v>522</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3082</v>
      </c>
      <c r="J50" s="346">
        <v>3007</v>
      </c>
      <c r="K50" s="346">
        <v>3071</v>
      </c>
      <c r="L50" s="346">
        <v>3655</v>
      </c>
      <c r="M50" s="347">
        <v>3549</v>
      </c>
    </row>
    <row r="51" spans="2:13" ht="27.75" customHeight="1" x14ac:dyDescent="0.2">
      <c r="B51" s="1197"/>
      <c r="C51" s="1198"/>
      <c r="D51" s="104"/>
      <c r="E51" s="1203" t="s">
        <v>44</v>
      </c>
      <c r="F51" s="1203"/>
      <c r="G51" s="1203"/>
      <c r="H51" s="1204"/>
      <c r="I51" s="345">
        <v>93</v>
      </c>
      <c r="J51" s="346">
        <v>181</v>
      </c>
      <c r="K51" s="346">
        <v>258</v>
      </c>
      <c r="L51" s="346">
        <v>259</v>
      </c>
      <c r="M51" s="347">
        <v>246</v>
      </c>
    </row>
    <row r="52" spans="2:13" ht="27.75" customHeight="1" x14ac:dyDescent="0.2">
      <c r="B52" s="1199"/>
      <c r="C52" s="1200"/>
      <c r="D52" s="104"/>
      <c r="E52" s="1203" t="s">
        <v>45</v>
      </c>
      <c r="F52" s="1203"/>
      <c r="G52" s="1203"/>
      <c r="H52" s="1204"/>
      <c r="I52" s="345">
        <v>7050</v>
      </c>
      <c r="J52" s="346">
        <v>6889</v>
      </c>
      <c r="K52" s="346">
        <v>6861</v>
      </c>
      <c r="L52" s="346">
        <v>6489</v>
      </c>
      <c r="M52" s="347">
        <v>6090</v>
      </c>
    </row>
    <row r="53" spans="2:13" ht="27.75" customHeight="1" thickBot="1" x14ac:dyDescent="0.25">
      <c r="B53" s="1210" t="s">
        <v>46</v>
      </c>
      <c r="C53" s="1211"/>
      <c r="D53" s="108"/>
      <c r="E53" s="1212" t="s">
        <v>47</v>
      </c>
      <c r="F53" s="1212"/>
      <c r="G53" s="1212"/>
      <c r="H53" s="1213"/>
      <c r="I53" s="348">
        <v>183</v>
      </c>
      <c r="J53" s="349">
        <v>-80</v>
      </c>
      <c r="K53" s="349">
        <v>-409</v>
      </c>
      <c r="L53" s="349">
        <v>-649</v>
      </c>
      <c r="M53" s="350">
        <v>-554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VXygzAucIJO9Cd97/P8BqRXSFTkiTBvkwXnDzKJPSv+99W4q1n2WFxstcRSzRoR8YcjQYMFuPjdaQ914yvfag==" saltValue="H9bJhm2qrN4cNSmUwUu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1"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222" t="s">
        <v>50</v>
      </c>
      <c r="D55" s="1222"/>
      <c r="E55" s="1223"/>
      <c r="F55" s="120">
        <v>1247</v>
      </c>
      <c r="G55" s="120">
        <v>1440</v>
      </c>
      <c r="H55" s="121">
        <v>1341</v>
      </c>
    </row>
    <row r="56" spans="2:8" ht="52.5" customHeight="1" x14ac:dyDescent="0.2">
      <c r="B56" s="122"/>
      <c r="C56" s="1224" t="s">
        <v>51</v>
      </c>
      <c r="D56" s="1224"/>
      <c r="E56" s="1225"/>
      <c r="F56" s="123">
        <v>71</v>
      </c>
      <c r="G56" s="123">
        <v>71</v>
      </c>
      <c r="H56" s="124">
        <v>72</v>
      </c>
    </row>
    <row r="57" spans="2:8" ht="53.25" customHeight="1" x14ac:dyDescent="0.2">
      <c r="B57" s="122"/>
      <c r="C57" s="1226" t="s">
        <v>52</v>
      </c>
      <c r="D57" s="1226"/>
      <c r="E57" s="1227"/>
      <c r="F57" s="125">
        <v>1524</v>
      </c>
      <c r="G57" s="125">
        <v>1761</v>
      </c>
      <c r="H57" s="126">
        <v>1964</v>
      </c>
    </row>
    <row r="58" spans="2:8" ht="45.75" customHeight="1" x14ac:dyDescent="0.2">
      <c r="B58" s="127"/>
      <c r="C58" s="1214" t="s">
        <v>600</v>
      </c>
      <c r="D58" s="1215"/>
      <c r="E58" s="1216"/>
      <c r="F58" s="128">
        <v>1002</v>
      </c>
      <c r="G58" s="128">
        <v>1207</v>
      </c>
      <c r="H58" s="129">
        <v>1209</v>
      </c>
    </row>
    <row r="59" spans="2:8" ht="45.75" customHeight="1" x14ac:dyDescent="0.2">
      <c r="B59" s="127"/>
      <c r="C59" s="1214" t="s">
        <v>601</v>
      </c>
      <c r="D59" s="1215"/>
      <c r="E59" s="1216"/>
      <c r="F59" s="128">
        <v>263</v>
      </c>
      <c r="G59" s="128">
        <v>294</v>
      </c>
      <c r="H59" s="129">
        <v>283</v>
      </c>
    </row>
    <row r="60" spans="2:8" ht="45.75" customHeight="1" x14ac:dyDescent="0.2">
      <c r="B60" s="127"/>
      <c r="C60" s="1214" t="s">
        <v>602</v>
      </c>
      <c r="D60" s="1215"/>
      <c r="E60" s="1216"/>
      <c r="F60" s="128" t="s">
        <v>522</v>
      </c>
      <c r="G60" s="128" t="s">
        <v>522</v>
      </c>
      <c r="H60" s="129">
        <v>200</v>
      </c>
    </row>
    <row r="61" spans="2:8" ht="45.75" customHeight="1" x14ac:dyDescent="0.2">
      <c r="B61" s="127"/>
      <c r="C61" s="1214" t="s">
        <v>603</v>
      </c>
      <c r="D61" s="1215"/>
      <c r="E61" s="1216"/>
      <c r="F61" s="128">
        <v>167</v>
      </c>
      <c r="G61" s="128">
        <v>161</v>
      </c>
      <c r="H61" s="129">
        <v>161</v>
      </c>
    </row>
    <row r="62" spans="2:8" ht="45.75" customHeight="1" thickBot="1" x14ac:dyDescent="0.25">
      <c r="B62" s="130"/>
      <c r="C62" s="1217" t="s">
        <v>604</v>
      </c>
      <c r="D62" s="1218"/>
      <c r="E62" s="1219"/>
      <c r="F62" s="131" t="s">
        <v>522</v>
      </c>
      <c r="G62" s="131">
        <v>63</v>
      </c>
      <c r="H62" s="132">
        <v>64</v>
      </c>
    </row>
    <row r="63" spans="2:8" ht="52.5" customHeight="1" thickBot="1" x14ac:dyDescent="0.25">
      <c r="B63" s="133"/>
      <c r="C63" s="1220" t="s">
        <v>53</v>
      </c>
      <c r="D63" s="1220"/>
      <c r="E63" s="1221"/>
      <c r="F63" s="134">
        <v>2843</v>
      </c>
      <c r="G63" s="134">
        <v>3272</v>
      </c>
      <c r="H63" s="135">
        <v>3377</v>
      </c>
    </row>
    <row r="64" spans="2:8" ht="13.2" x14ac:dyDescent="0.2"/>
  </sheetData>
  <sheetProtection algorithmName="SHA-512" hashValue="iU18uwNpq/i/T+1azg5QwPLYp/KaqDSWAOW0HIqDTR1/0B/TeqQeS9n7cHHoB3WW84wmK0v010ILlvF1LYJ2nA==" saltValue="gYWpgXbbqrl9uMfZkHX8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A815-531A-479A-8548-99BF48CE84C1}">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608</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609</v>
      </c>
    </row>
    <row r="50" spans="1:109" ht="13.2"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563</v>
      </c>
      <c r="BQ50" s="1234"/>
      <c r="BR50" s="1234"/>
      <c r="BS50" s="1234"/>
      <c r="BT50" s="1234"/>
      <c r="BU50" s="1234"/>
      <c r="BV50" s="1234"/>
      <c r="BW50" s="1234"/>
      <c r="BX50" s="1234" t="s">
        <v>564</v>
      </c>
      <c r="BY50" s="1234"/>
      <c r="BZ50" s="1234"/>
      <c r="CA50" s="1234"/>
      <c r="CB50" s="1234"/>
      <c r="CC50" s="1234"/>
      <c r="CD50" s="1234"/>
      <c r="CE50" s="1234"/>
      <c r="CF50" s="1234" t="s">
        <v>565</v>
      </c>
      <c r="CG50" s="1234"/>
      <c r="CH50" s="1234"/>
      <c r="CI50" s="1234"/>
      <c r="CJ50" s="1234"/>
      <c r="CK50" s="1234"/>
      <c r="CL50" s="1234"/>
      <c r="CM50" s="1234"/>
      <c r="CN50" s="1234" t="s">
        <v>566</v>
      </c>
      <c r="CO50" s="1234"/>
      <c r="CP50" s="1234"/>
      <c r="CQ50" s="1234"/>
      <c r="CR50" s="1234"/>
      <c r="CS50" s="1234"/>
      <c r="CT50" s="1234"/>
      <c r="CU50" s="1234"/>
      <c r="CV50" s="1234" t="s">
        <v>567</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610</v>
      </c>
      <c r="AO51" s="1233"/>
      <c r="AP51" s="1233"/>
      <c r="AQ51" s="1233"/>
      <c r="AR51" s="1233"/>
      <c r="AS51" s="1233"/>
      <c r="AT51" s="1233"/>
      <c r="AU51" s="1233"/>
      <c r="AV51" s="1233"/>
      <c r="AW51" s="1233"/>
      <c r="AX51" s="1233"/>
      <c r="AY51" s="1233"/>
      <c r="AZ51" s="1233"/>
      <c r="BA51" s="1233"/>
      <c r="BB51" s="1233" t="s">
        <v>611</v>
      </c>
      <c r="BC51" s="1233"/>
      <c r="BD51" s="1233"/>
      <c r="BE51" s="1233"/>
      <c r="BF51" s="1233"/>
      <c r="BG51" s="1233"/>
      <c r="BH51" s="1233"/>
      <c r="BI51" s="1233"/>
      <c r="BJ51" s="1233"/>
      <c r="BK51" s="1233"/>
      <c r="BL51" s="1233"/>
      <c r="BM51" s="1233"/>
      <c r="BN51" s="1233"/>
      <c r="BO51" s="1233"/>
      <c r="BP51" s="1230">
        <v>4.7</v>
      </c>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612</v>
      </c>
      <c r="BC53" s="1233"/>
      <c r="BD53" s="1233"/>
      <c r="BE53" s="1233"/>
      <c r="BF53" s="1233"/>
      <c r="BG53" s="1233"/>
      <c r="BH53" s="1233"/>
      <c r="BI53" s="1233"/>
      <c r="BJ53" s="1233"/>
      <c r="BK53" s="1233"/>
      <c r="BL53" s="1233"/>
      <c r="BM53" s="1233"/>
      <c r="BN53" s="1233"/>
      <c r="BO53" s="1233"/>
      <c r="BP53" s="1230">
        <v>79.2</v>
      </c>
      <c r="BQ53" s="1230"/>
      <c r="BR53" s="1230"/>
      <c r="BS53" s="1230"/>
      <c r="BT53" s="1230"/>
      <c r="BU53" s="1230"/>
      <c r="BV53" s="1230"/>
      <c r="BW53" s="1230"/>
      <c r="BX53" s="1230">
        <v>79.599999999999994</v>
      </c>
      <c r="BY53" s="1230"/>
      <c r="BZ53" s="1230"/>
      <c r="CA53" s="1230"/>
      <c r="CB53" s="1230"/>
      <c r="CC53" s="1230"/>
      <c r="CD53" s="1230"/>
      <c r="CE53" s="1230"/>
      <c r="CF53" s="1230">
        <v>79.900000000000006</v>
      </c>
      <c r="CG53" s="1230"/>
      <c r="CH53" s="1230"/>
      <c r="CI53" s="1230"/>
      <c r="CJ53" s="1230"/>
      <c r="CK53" s="1230"/>
      <c r="CL53" s="1230"/>
      <c r="CM53" s="1230"/>
      <c r="CN53" s="1230">
        <v>80.599999999999994</v>
      </c>
      <c r="CO53" s="1230"/>
      <c r="CP53" s="1230"/>
      <c r="CQ53" s="1230"/>
      <c r="CR53" s="1230"/>
      <c r="CS53" s="1230"/>
      <c r="CT53" s="1230"/>
      <c r="CU53" s="1230"/>
      <c r="CV53" s="1230">
        <v>81.3</v>
      </c>
      <c r="CW53" s="1230"/>
      <c r="CX53" s="1230"/>
      <c r="CY53" s="1230"/>
      <c r="CZ53" s="1230"/>
      <c r="DA53" s="1230"/>
      <c r="DB53" s="1230"/>
      <c r="DC53" s="1230"/>
    </row>
    <row r="54" spans="1:109" ht="13.2"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613</v>
      </c>
      <c r="AO55" s="1234"/>
      <c r="AP55" s="1234"/>
      <c r="AQ55" s="1234"/>
      <c r="AR55" s="1234"/>
      <c r="AS55" s="1234"/>
      <c r="AT55" s="1234"/>
      <c r="AU55" s="1234"/>
      <c r="AV55" s="1234"/>
      <c r="AW55" s="1234"/>
      <c r="AX55" s="1234"/>
      <c r="AY55" s="1234"/>
      <c r="AZ55" s="1234"/>
      <c r="BA55" s="1234"/>
      <c r="BB55" s="1233" t="s">
        <v>611</v>
      </c>
      <c r="BC55" s="1233"/>
      <c r="BD55" s="1233"/>
      <c r="BE55" s="1233"/>
      <c r="BF55" s="1233"/>
      <c r="BG55" s="1233"/>
      <c r="BH55" s="1233"/>
      <c r="BI55" s="1233"/>
      <c r="BJ55" s="1233"/>
      <c r="BK55" s="1233"/>
      <c r="BL55" s="1233"/>
      <c r="BM55" s="1233"/>
      <c r="BN55" s="1233"/>
      <c r="BO55" s="1233"/>
      <c r="BP55" s="1230">
        <v>48.4</v>
      </c>
      <c r="BQ55" s="1230"/>
      <c r="BR55" s="1230"/>
      <c r="BS55" s="1230"/>
      <c r="BT55" s="1230"/>
      <c r="BU55" s="1230"/>
      <c r="BV55" s="1230"/>
      <c r="BW55" s="1230"/>
      <c r="BX55" s="1230">
        <v>43</v>
      </c>
      <c r="BY55" s="1230"/>
      <c r="BZ55" s="1230"/>
      <c r="CA55" s="1230"/>
      <c r="CB55" s="1230"/>
      <c r="CC55" s="1230"/>
      <c r="CD55" s="1230"/>
      <c r="CE55" s="1230"/>
      <c r="CF55" s="1230">
        <v>32.4</v>
      </c>
      <c r="CG55" s="1230"/>
      <c r="CH55" s="1230"/>
      <c r="CI55" s="1230"/>
      <c r="CJ55" s="1230"/>
      <c r="CK55" s="1230"/>
      <c r="CL55" s="1230"/>
      <c r="CM55" s="1230"/>
      <c r="CN55" s="1230">
        <v>20</v>
      </c>
      <c r="CO55" s="1230"/>
      <c r="CP55" s="1230"/>
      <c r="CQ55" s="1230"/>
      <c r="CR55" s="1230"/>
      <c r="CS55" s="1230"/>
      <c r="CT55" s="1230"/>
      <c r="CU55" s="1230"/>
      <c r="CV55" s="1230">
        <v>7.4</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612</v>
      </c>
      <c r="BC57" s="1233"/>
      <c r="BD57" s="1233"/>
      <c r="BE57" s="1233"/>
      <c r="BF57" s="1233"/>
      <c r="BG57" s="1233"/>
      <c r="BH57" s="1233"/>
      <c r="BI57" s="1233"/>
      <c r="BJ57" s="1233"/>
      <c r="BK57" s="1233"/>
      <c r="BL57" s="1233"/>
      <c r="BM57" s="1233"/>
      <c r="BN57" s="1233"/>
      <c r="BO57" s="1233"/>
      <c r="BP57" s="1230">
        <v>61.8</v>
      </c>
      <c r="BQ57" s="1230"/>
      <c r="BR57" s="1230"/>
      <c r="BS57" s="1230"/>
      <c r="BT57" s="1230"/>
      <c r="BU57" s="1230"/>
      <c r="BV57" s="1230"/>
      <c r="BW57" s="1230"/>
      <c r="BX57" s="1230">
        <v>62.8</v>
      </c>
      <c r="BY57" s="1230"/>
      <c r="BZ57" s="1230"/>
      <c r="CA57" s="1230"/>
      <c r="CB57" s="1230"/>
      <c r="CC57" s="1230"/>
      <c r="CD57" s="1230"/>
      <c r="CE57" s="1230"/>
      <c r="CF57" s="1230">
        <v>64.2</v>
      </c>
      <c r="CG57" s="1230"/>
      <c r="CH57" s="1230"/>
      <c r="CI57" s="1230"/>
      <c r="CJ57" s="1230"/>
      <c r="CK57" s="1230"/>
      <c r="CL57" s="1230"/>
      <c r="CM57" s="1230"/>
      <c r="CN57" s="1230">
        <v>67</v>
      </c>
      <c r="CO57" s="1230"/>
      <c r="CP57" s="1230"/>
      <c r="CQ57" s="1230"/>
      <c r="CR57" s="1230"/>
      <c r="CS57" s="1230"/>
      <c r="CT57" s="1230"/>
      <c r="CU57" s="1230"/>
      <c r="CV57" s="1230">
        <v>67.8</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614</v>
      </c>
    </row>
    <row r="64" spans="1:109" ht="13.2"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616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609</v>
      </c>
    </row>
    <row r="72" spans="2:107" ht="13.2"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563</v>
      </c>
      <c r="BQ72" s="1234"/>
      <c r="BR72" s="1234"/>
      <c r="BS72" s="1234"/>
      <c r="BT72" s="1234"/>
      <c r="BU72" s="1234"/>
      <c r="BV72" s="1234"/>
      <c r="BW72" s="1234"/>
      <c r="BX72" s="1234" t="s">
        <v>564</v>
      </c>
      <c r="BY72" s="1234"/>
      <c r="BZ72" s="1234"/>
      <c r="CA72" s="1234"/>
      <c r="CB72" s="1234"/>
      <c r="CC72" s="1234"/>
      <c r="CD72" s="1234"/>
      <c r="CE72" s="1234"/>
      <c r="CF72" s="1234" t="s">
        <v>565</v>
      </c>
      <c r="CG72" s="1234"/>
      <c r="CH72" s="1234"/>
      <c r="CI72" s="1234"/>
      <c r="CJ72" s="1234"/>
      <c r="CK72" s="1234"/>
      <c r="CL72" s="1234"/>
      <c r="CM72" s="1234"/>
      <c r="CN72" s="1234" t="s">
        <v>566</v>
      </c>
      <c r="CO72" s="1234"/>
      <c r="CP72" s="1234"/>
      <c r="CQ72" s="1234"/>
      <c r="CR72" s="1234"/>
      <c r="CS72" s="1234"/>
      <c r="CT72" s="1234"/>
      <c r="CU72" s="1234"/>
      <c r="CV72" s="1234" t="s">
        <v>567</v>
      </c>
      <c r="CW72" s="1234"/>
      <c r="CX72" s="1234"/>
      <c r="CY72" s="1234"/>
      <c r="CZ72" s="1234"/>
      <c r="DA72" s="1234"/>
      <c r="DB72" s="1234"/>
      <c r="DC72" s="1234"/>
    </row>
    <row r="73" spans="2:107" ht="13.2" x14ac:dyDescent="0.2">
      <c r="B73" s="259"/>
      <c r="G73" s="1245"/>
      <c r="H73" s="1245"/>
      <c r="I73" s="1245"/>
      <c r="J73" s="1245"/>
      <c r="K73" s="1229"/>
      <c r="L73" s="1229"/>
      <c r="M73" s="1229"/>
      <c r="N73" s="1229"/>
      <c r="AM73" s="359"/>
      <c r="AN73" s="1233" t="s">
        <v>610</v>
      </c>
      <c r="AO73" s="1233"/>
      <c r="AP73" s="1233"/>
      <c r="AQ73" s="1233"/>
      <c r="AR73" s="1233"/>
      <c r="AS73" s="1233"/>
      <c r="AT73" s="1233"/>
      <c r="AU73" s="1233"/>
      <c r="AV73" s="1233"/>
      <c r="AW73" s="1233"/>
      <c r="AX73" s="1233"/>
      <c r="AY73" s="1233"/>
      <c r="AZ73" s="1233"/>
      <c r="BA73" s="1233"/>
      <c r="BB73" s="1233" t="s">
        <v>611</v>
      </c>
      <c r="BC73" s="1233"/>
      <c r="BD73" s="1233"/>
      <c r="BE73" s="1233"/>
      <c r="BF73" s="1233"/>
      <c r="BG73" s="1233"/>
      <c r="BH73" s="1233"/>
      <c r="BI73" s="1233"/>
      <c r="BJ73" s="1233"/>
      <c r="BK73" s="1233"/>
      <c r="BL73" s="1233"/>
      <c r="BM73" s="1233"/>
      <c r="BN73" s="1233"/>
      <c r="BO73" s="1233"/>
      <c r="BP73" s="1230">
        <v>4.7</v>
      </c>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615</v>
      </c>
      <c r="BC75" s="1233"/>
      <c r="BD75" s="1233"/>
      <c r="BE75" s="1233"/>
      <c r="BF75" s="1233"/>
      <c r="BG75" s="1233"/>
      <c r="BH75" s="1233"/>
      <c r="BI75" s="1233"/>
      <c r="BJ75" s="1233"/>
      <c r="BK75" s="1233"/>
      <c r="BL75" s="1233"/>
      <c r="BM75" s="1233"/>
      <c r="BN75" s="1233"/>
      <c r="BO75" s="1233"/>
      <c r="BP75" s="1230">
        <v>5.7</v>
      </c>
      <c r="BQ75" s="1230"/>
      <c r="BR75" s="1230"/>
      <c r="BS75" s="1230"/>
      <c r="BT75" s="1230"/>
      <c r="BU75" s="1230"/>
      <c r="BV75" s="1230"/>
      <c r="BW75" s="1230"/>
      <c r="BX75" s="1230">
        <v>5.4</v>
      </c>
      <c r="BY75" s="1230"/>
      <c r="BZ75" s="1230"/>
      <c r="CA75" s="1230"/>
      <c r="CB75" s="1230"/>
      <c r="CC75" s="1230"/>
      <c r="CD75" s="1230"/>
      <c r="CE75" s="1230"/>
      <c r="CF75" s="1230">
        <v>5.5</v>
      </c>
      <c r="CG75" s="1230"/>
      <c r="CH75" s="1230"/>
      <c r="CI75" s="1230"/>
      <c r="CJ75" s="1230"/>
      <c r="CK75" s="1230"/>
      <c r="CL75" s="1230"/>
      <c r="CM75" s="1230"/>
      <c r="CN75" s="1230">
        <v>5.7</v>
      </c>
      <c r="CO75" s="1230"/>
      <c r="CP75" s="1230"/>
      <c r="CQ75" s="1230"/>
      <c r="CR75" s="1230"/>
      <c r="CS75" s="1230"/>
      <c r="CT75" s="1230"/>
      <c r="CU75" s="1230"/>
      <c r="CV75" s="1230">
        <v>6.2</v>
      </c>
      <c r="CW75" s="1230"/>
      <c r="CX75" s="1230"/>
      <c r="CY75" s="1230"/>
      <c r="CZ75" s="1230"/>
      <c r="DA75" s="1230"/>
      <c r="DB75" s="1230"/>
      <c r="DC75" s="1230"/>
    </row>
    <row r="76" spans="2:107" ht="13.2"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613</v>
      </c>
      <c r="AO77" s="1234"/>
      <c r="AP77" s="1234"/>
      <c r="AQ77" s="1234"/>
      <c r="AR77" s="1234"/>
      <c r="AS77" s="1234"/>
      <c r="AT77" s="1234"/>
      <c r="AU77" s="1234"/>
      <c r="AV77" s="1234"/>
      <c r="AW77" s="1234"/>
      <c r="AX77" s="1234"/>
      <c r="AY77" s="1234"/>
      <c r="AZ77" s="1234"/>
      <c r="BA77" s="1234"/>
      <c r="BB77" s="1233" t="s">
        <v>611</v>
      </c>
      <c r="BC77" s="1233"/>
      <c r="BD77" s="1233"/>
      <c r="BE77" s="1233"/>
      <c r="BF77" s="1233"/>
      <c r="BG77" s="1233"/>
      <c r="BH77" s="1233"/>
      <c r="BI77" s="1233"/>
      <c r="BJ77" s="1233"/>
      <c r="BK77" s="1233"/>
      <c r="BL77" s="1233"/>
      <c r="BM77" s="1233"/>
      <c r="BN77" s="1233"/>
      <c r="BO77" s="1233"/>
      <c r="BP77" s="1230">
        <v>48.4</v>
      </c>
      <c r="BQ77" s="1230"/>
      <c r="BR77" s="1230"/>
      <c r="BS77" s="1230"/>
      <c r="BT77" s="1230"/>
      <c r="BU77" s="1230"/>
      <c r="BV77" s="1230"/>
      <c r="BW77" s="1230"/>
      <c r="BX77" s="1230">
        <v>43</v>
      </c>
      <c r="BY77" s="1230"/>
      <c r="BZ77" s="1230"/>
      <c r="CA77" s="1230"/>
      <c r="CB77" s="1230"/>
      <c r="CC77" s="1230"/>
      <c r="CD77" s="1230"/>
      <c r="CE77" s="1230"/>
      <c r="CF77" s="1230">
        <v>32.4</v>
      </c>
      <c r="CG77" s="1230"/>
      <c r="CH77" s="1230"/>
      <c r="CI77" s="1230"/>
      <c r="CJ77" s="1230"/>
      <c r="CK77" s="1230"/>
      <c r="CL77" s="1230"/>
      <c r="CM77" s="1230"/>
      <c r="CN77" s="1230">
        <v>20</v>
      </c>
      <c r="CO77" s="1230"/>
      <c r="CP77" s="1230"/>
      <c r="CQ77" s="1230"/>
      <c r="CR77" s="1230"/>
      <c r="CS77" s="1230"/>
      <c r="CT77" s="1230"/>
      <c r="CU77" s="1230"/>
      <c r="CV77" s="1230">
        <v>7.4</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615</v>
      </c>
      <c r="BC79" s="1233"/>
      <c r="BD79" s="1233"/>
      <c r="BE79" s="1233"/>
      <c r="BF79" s="1233"/>
      <c r="BG79" s="1233"/>
      <c r="BH79" s="1233"/>
      <c r="BI79" s="1233"/>
      <c r="BJ79" s="1233"/>
      <c r="BK79" s="1233"/>
      <c r="BL79" s="1233"/>
      <c r="BM79" s="1233"/>
      <c r="BN79" s="1233"/>
      <c r="BO79" s="1233"/>
      <c r="BP79" s="1230">
        <v>9.9</v>
      </c>
      <c r="BQ79" s="1230"/>
      <c r="BR79" s="1230"/>
      <c r="BS79" s="1230"/>
      <c r="BT79" s="1230"/>
      <c r="BU79" s="1230"/>
      <c r="BV79" s="1230"/>
      <c r="BW79" s="1230"/>
      <c r="BX79" s="1230">
        <v>9.9</v>
      </c>
      <c r="BY79" s="1230"/>
      <c r="BZ79" s="1230"/>
      <c r="CA79" s="1230"/>
      <c r="CB79" s="1230"/>
      <c r="CC79" s="1230"/>
      <c r="CD79" s="1230"/>
      <c r="CE79" s="1230"/>
      <c r="CF79" s="1230">
        <v>9.5</v>
      </c>
      <c r="CG79" s="1230"/>
      <c r="CH79" s="1230"/>
      <c r="CI79" s="1230"/>
      <c r="CJ79" s="1230"/>
      <c r="CK79" s="1230"/>
      <c r="CL79" s="1230"/>
      <c r="CM79" s="1230"/>
      <c r="CN79" s="1230">
        <v>9.5</v>
      </c>
      <c r="CO79" s="1230"/>
      <c r="CP79" s="1230"/>
      <c r="CQ79" s="1230"/>
      <c r="CR79" s="1230"/>
      <c r="CS79" s="1230"/>
      <c r="CT79" s="1230"/>
      <c r="CU79" s="1230"/>
      <c r="CV79" s="1230">
        <v>9.4</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GI5s+wJFOWgA4+E7DKvUlOYBQgj6KeKVjUUyZIkjkiIHkjMKxv+R3V7VFpv8ZpKm/HTSFMbuH7jbvFQu9pT1jw==" saltValue="gNYnzD6Hd39QQVq1gaX83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5"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BA04-0544-47AC-9ED0-CD6CBE757E1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uyiA5gGYOEPYv4Rx0ydJOsGzgKpQGM393utVBhBHEDzNKzX5xOIGbcxwSaidHc6N1I9/QhrXZhhvP0sWJW/5pg==" saltValue="mS7dgC5GB/hm9mpda8tNGA==" spinCount="100000" sheet="1" objects="1" scenarios="1"/>
  <dataConsolidate/>
  <phoneticPr fontId="2"/>
  <printOptions horizontalCentered="1" verticalCentered="1"/>
  <pageMargins left="0" right="0" top="0.19685039370078741" bottom="0" header="0.39370078740157483" footer="0"/>
  <pageSetup paperSize="9" scale="35"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6DCA-C95B-4C99-B8A0-99C4C3D6D14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dmj+ETMtPvUzlyyfgPWXXRxzKOWyhQ+alnS47hHnmNTbEZ/+xoHMmBjhNAik80nBAR4LZA8H98QAH+MjEihaRw==" saltValue="b5eUMdP6k6N0WNQ7bGTb9Q==" spinCount="100000" sheet="1" objects="1" scenarios="1"/>
  <dataConsolidate/>
  <phoneticPr fontId="2"/>
  <printOptions horizontalCentered="1" verticalCentered="1"/>
  <pageMargins left="0" right="0" top="0.19685039370078741" bottom="0" header="0.39370078740157483" footer="0"/>
  <pageSetup paperSize="9" scale="35"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121621</v>
      </c>
      <c r="E3" s="154"/>
      <c r="F3" s="155">
        <v>115050</v>
      </c>
      <c r="G3" s="156"/>
      <c r="H3" s="157"/>
    </row>
    <row r="4" spans="1:8" x14ac:dyDescent="0.2">
      <c r="A4" s="158"/>
      <c r="B4" s="159"/>
      <c r="C4" s="160"/>
      <c r="D4" s="161">
        <v>47624</v>
      </c>
      <c r="E4" s="162"/>
      <c r="F4" s="163">
        <v>53792</v>
      </c>
      <c r="G4" s="164"/>
      <c r="H4" s="165"/>
    </row>
    <row r="5" spans="1:8" x14ac:dyDescent="0.2">
      <c r="A5" s="146" t="s">
        <v>555</v>
      </c>
      <c r="B5" s="151"/>
      <c r="C5" s="152"/>
      <c r="D5" s="153">
        <v>101339</v>
      </c>
      <c r="E5" s="154"/>
      <c r="F5" s="155">
        <v>118252</v>
      </c>
      <c r="G5" s="156"/>
      <c r="H5" s="157"/>
    </row>
    <row r="6" spans="1:8" x14ac:dyDescent="0.2">
      <c r="A6" s="158"/>
      <c r="B6" s="159"/>
      <c r="C6" s="160"/>
      <c r="D6" s="161">
        <v>34121</v>
      </c>
      <c r="E6" s="162"/>
      <c r="F6" s="163">
        <v>49994</v>
      </c>
      <c r="G6" s="164"/>
      <c r="H6" s="165"/>
    </row>
    <row r="7" spans="1:8" x14ac:dyDescent="0.2">
      <c r="A7" s="146" t="s">
        <v>556</v>
      </c>
      <c r="B7" s="151"/>
      <c r="C7" s="152"/>
      <c r="D7" s="153">
        <v>126934</v>
      </c>
      <c r="E7" s="154"/>
      <c r="F7" s="155">
        <v>120302</v>
      </c>
      <c r="G7" s="156"/>
      <c r="H7" s="157"/>
    </row>
    <row r="8" spans="1:8" x14ac:dyDescent="0.2">
      <c r="A8" s="158"/>
      <c r="B8" s="159"/>
      <c r="C8" s="160"/>
      <c r="D8" s="161">
        <v>49989</v>
      </c>
      <c r="E8" s="162"/>
      <c r="F8" s="163">
        <v>59328</v>
      </c>
      <c r="G8" s="164"/>
      <c r="H8" s="165"/>
    </row>
    <row r="9" spans="1:8" x14ac:dyDescent="0.2">
      <c r="A9" s="146" t="s">
        <v>557</v>
      </c>
      <c r="B9" s="151"/>
      <c r="C9" s="152"/>
      <c r="D9" s="153">
        <v>97579</v>
      </c>
      <c r="E9" s="154"/>
      <c r="F9" s="155">
        <v>114841</v>
      </c>
      <c r="G9" s="156"/>
      <c r="H9" s="157"/>
    </row>
    <row r="10" spans="1:8" x14ac:dyDescent="0.2">
      <c r="A10" s="158"/>
      <c r="B10" s="159"/>
      <c r="C10" s="160"/>
      <c r="D10" s="161">
        <v>55561</v>
      </c>
      <c r="E10" s="162"/>
      <c r="F10" s="163">
        <v>51589</v>
      </c>
      <c r="G10" s="164"/>
      <c r="H10" s="165"/>
    </row>
    <row r="11" spans="1:8" x14ac:dyDescent="0.2">
      <c r="A11" s="146" t="s">
        <v>558</v>
      </c>
      <c r="B11" s="151"/>
      <c r="C11" s="152"/>
      <c r="D11" s="153">
        <v>73969</v>
      </c>
      <c r="E11" s="154"/>
      <c r="F11" s="155">
        <v>124145</v>
      </c>
      <c r="G11" s="156"/>
      <c r="H11" s="157"/>
    </row>
    <row r="12" spans="1:8" x14ac:dyDescent="0.2">
      <c r="A12" s="158"/>
      <c r="B12" s="159"/>
      <c r="C12" s="166"/>
      <c r="D12" s="161">
        <v>30541</v>
      </c>
      <c r="E12" s="162"/>
      <c r="F12" s="163">
        <v>54761</v>
      </c>
      <c r="G12" s="164"/>
      <c r="H12" s="165"/>
    </row>
    <row r="13" spans="1:8" x14ac:dyDescent="0.2">
      <c r="A13" s="146"/>
      <c r="B13" s="151"/>
      <c r="C13" s="152"/>
      <c r="D13" s="153">
        <v>104288</v>
      </c>
      <c r="E13" s="154"/>
      <c r="F13" s="155">
        <v>118518</v>
      </c>
      <c r="G13" s="167"/>
      <c r="H13" s="157"/>
    </row>
    <row r="14" spans="1:8" x14ac:dyDescent="0.2">
      <c r="A14" s="158"/>
      <c r="B14" s="159"/>
      <c r="C14" s="160"/>
      <c r="D14" s="161">
        <v>43567</v>
      </c>
      <c r="E14" s="162"/>
      <c r="F14" s="163">
        <v>53893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2.42</v>
      </c>
      <c r="C19" s="168">
        <f>ROUND(VALUE(SUBSTITUTE(実質収支比率等に係る経年分析!G$48,"▲","-")),2)</f>
        <v>3.89</v>
      </c>
      <c r="D19" s="168">
        <f>ROUND(VALUE(SUBSTITUTE(実質収支比率等に係る経年分析!H$48,"▲","-")),2)</f>
        <v>1.53</v>
      </c>
      <c r="E19" s="168">
        <f>ROUND(VALUE(SUBSTITUTE(実質収支比率等に係る経年分析!I$48,"▲","-")),2)</f>
        <v>6.22</v>
      </c>
      <c r="F19" s="168">
        <f>ROUND(VALUE(SUBSTITUTE(実質収支比率等に係る経年分析!J$48,"▲","-")),2)</f>
        <v>5.2</v>
      </c>
    </row>
    <row r="20" spans="1:11" x14ac:dyDescent="0.2">
      <c r="A20" s="168" t="s">
        <v>57</v>
      </c>
      <c r="B20" s="168">
        <f>ROUND(VALUE(SUBSTITUTE(実質収支比率等に係る経年分析!F$47,"▲","-")),2)</f>
        <v>29.47</v>
      </c>
      <c r="C20" s="168">
        <f>ROUND(VALUE(SUBSTITUTE(実質収支比率等に係る経年分析!G$47,"▲","-")),2)</f>
        <v>27.82</v>
      </c>
      <c r="D20" s="168">
        <f>ROUND(VALUE(SUBSTITUTE(実質収支比率等に係る経年分析!H$47,"▲","-")),2)</f>
        <v>25.42</v>
      </c>
      <c r="E20" s="168">
        <f>ROUND(VALUE(SUBSTITUTE(実質収支比率等に係る経年分析!I$47,"▲","-")),2)</f>
        <v>27.64</v>
      </c>
      <c r="F20" s="168">
        <f>ROUND(VALUE(SUBSTITUTE(実質収支比率等に係る経年分析!J$47,"▲","-")),2)</f>
        <v>26.66</v>
      </c>
    </row>
    <row r="21" spans="1:11" x14ac:dyDescent="0.2">
      <c r="A21" s="168" t="s">
        <v>58</v>
      </c>
      <c r="B21" s="168">
        <f>IF(ISNUMBER(VALUE(SUBSTITUTE(実質収支比率等に係る経年分析!F$49,"▲","-"))),ROUND(VALUE(SUBSTITUTE(実質収支比率等に係る経年分析!F$49,"▲","-")),2),NA())</f>
        <v>-5.08</v>
      </c>
      <c r="C21" s="168">
        <f>IF(ISNUMBER(VALUE(SUBSTITUTE(実質収支比率等に係る経年分析!G$49,"▲","-"))),ROUND(VALUE(SUBSTITUTE(実質収支比率等に係る経年分析!G$49,"▲","-")),2),NA())</f>
        <v>-1.79</v>
      </c>
      <c r="D21" s="168">
        <f>IF(ISNUMBER(VALUE(SUBSTITUTE(実質収支比率等に係る経年分析!H$49,"▲","-"))),ROUND(VALUE(SUBSTITUTE(実質収支比率等に係る経年分析!H$49,"▲","-")),2),NA())</f>
        <v>-5.7</v>
      </c>
      <c r="E21" s="168">
        <f>IF(ISNUMBER(VALUE(SUBSTITUTE(実質収支比率等に係る経年分析!I$49,"▲","-"))),ROUND(VALUE(SUBSTITUTE(実質収支比率等に係る経年分析!I$49,"▲","-")),2),NA())</f>
        <v>7.7</v>
      </c>
      <c r="F21" s="168">
        <f>IF(ISNUMBER(VALUE(SUBSTITUTE(実質収支比率等に係る経年分析!J$49,"▲","-"))),ROUND(VALUE(SUBSTITUTE(実質収支比率等に係る経年分析!J$49,"▲","-")),2),NA())</f>
        <v>-8.7799999999999994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5.19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6.49</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15.01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766</v>
      </c>
      <c r="E42" s="170"/>
      <c r="F42" s="170"/>
      <c r="G42" s="170">
        <f>'実質公債費比率（分子）の構造'!L$52</f>
        <v>788</v>
      </c>
      <c r="H42" s="170"/>
      <c r="I42" s="170"/>
      <c r="J42" s="170">
        <f>'実質公債費比率（分子）の構造'!M$52</f>
        <v>792</v>
      </c>
      <c r="K42" s="170"/>
      <c r="L42" s="170"/>
      <c r="M42" s="170">
        <f>'実質公債費比率（分子）の構造'!N$52</f>
        <v>779</v>
      </c>
      <c r="N42" s="170"/>
      <c r="O42" s="170"/>
      <c r="P42" s="170">
        <f>'実質公債費比率（分子）の構造'!O$52</f>
        <v>748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2">
      <c r="A45" s="170" t="s">
        <v>68</v>
      </c>
      <c r="B45" s="170">
        <f>'実質公債費比率（分子）の構造'!K$49</f>
        <v>25</v>
      </c>
      <c r="C45" s="170"/>
      <c r="D45" s="170"/>
      <c r="E45" s="170">
        <f>'実質公債費比率（分子）の構造'!L$49</f>
        <v>25</v>
      </c>
      <c r="F45" s="170"/>
      <c r="G45" s="170"/>
      <c r="H45" s="170">
        <f>'実質公債費比率（分子）の構造'!M$49</f>
        <v>45</v>
      </c>
      <c r="I45" s="170"/>
      <c r="J45" s="170"/>
      <c r="K45" s="170">
        <f>'実質公債費比率（分子）の構造'!N$49</f>
        <v>45</v>
      </c>
      <c r="L45" s="170"/>
      <c r="M45" s="170"/>
      <c r="N45" s="170">
        <f>'実質公債費比率（分子）の構造'!O$49</f>
        <v>44</v>
      </c>
      <c r="O45" s="170"/>
      <c r="P45" s="170"/>
    </row>
    <row r="46" spans="1:16" x14ac:dyDescent="0.2">
      <c r="A46" s="170" t="s">
        <v>69</v>
      </c>
      <c r="B46" s="170">
        <f>'実質公債費比率（分子）の構造'!K$48</f>
        <v>204</v>
      </c>
      <c r="C46" s="170"/>
      <c r="D46" s="170"/>
      <c r="E46" s="170">
        <f>'実質公債費比率（分子）の構造'!L$48</f>
        <v>204</v>
      </c>
      <c r="F46" s="170"/>
      <c r="G46" s="170"/>
      <c r="H46" s="170">
        <f>'実質公債費比率（分子）の構造'!M$48</f>
        <v>204</v>
      </c>
      <c r="I46" s="170"/>
      <c r="J46" s="170"/>
      <c r="K46" s="170">
        <f>'実質公債費比率（分子）の構造'!N$48</f>
        <v>218</v>
      </c>
      <c r="L46" s="170"/>
      <c r="M46" s="170"/>
      <c r="N46" s="170">
        <f>'実質公債費比率（分子）の構造'!O$48</f>
        <v>237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750</v>
      </c>
      <c r="C49" s="170"/>
      <c r="D49" s="170"/>
      <c r="E49" s="170">
        <f>'実質公債費比率（分子）の構造'!L$45</f>
        <v>765</v>
      </c>
      <c r="F49" s="170"/>
      <c r="G49" s="170"/>
      <c r="H49" s="170">
        <f>'実質公債費比率（分子）の構造'!M$45</f>
        <v>785</v>
      </c>
      <c r="I49" s="170"/>
      <c r="J49" s="170"/>
      <c r="K49" s="170">
        <f>'実質公債費比率（分子）の構造'!N$45</f>
        <v>784</v>
      </c>
      <c r="L49" s="170"/>
      <c r="M49" s="170"/>
      <c r="N49" s="170">
        <f>'実質公債費比率（分子）の構造'!O$45</f>
        <v>769</v>
      </c>
      <c r="O49" s="170"/>
      <c r="P49" s="170"/>
    </row>
    <row r="50" spans="1:16" x14ac:dyDescent="0.2">
      <c r="A50" s="170" t="s">
        <v>73</v>
      </c>
      <c r="B50" s="170" t="e">
        <f>NA()</f>
        <v>#N/A</v>
      </c>
      <c r="C50" s="170">
        <f>IF(ISNUMBER('実質公債費比率（分子）の構造'!K$53),'実質公債費比率（分子）の構造'!K$53,NA())</f>
        <v>213</v>
      </c>
      <c r="D50" s="170" t="e">
        <f>NA()</f>
        <v>#N/A</v>
      </c>
      <c r="E50" s="170" t="e">
        <f>NA()</f>
        <v>#N/A</v>
      </c>
      <c r="F50" s="170">
        <f>IF(ISNUMBER('実質公債費比率（分子）の構造'!L$53),'実質公債費比率（分子）の構造'!L$53,NA())</f>
        <v>206</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268</v>
      </c>
      <c r="M50" s="170" t="e">
        <f>NA()</f>
        <v>#N/A</v>
      </c>
      <c r="N50" s="170" t="e">
        <f>NA()</f>
        <v>#N/A</v>
      </c>
      <c r="O50" s="170">
        <f>IF(ISNUMBER('実質公債費比率（分子）の構造'!O$53),'実質公債費比率（分子）の構造'!O$53,NA())</f>
        <v>302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7050</v>
      </c>
      <c r="E56" s="169"/>
      <c r="F56" s="169"/>
      <c r="G56" s="169">
        <f>'将来負担比率（分子）の構造'!J$52</f>
        <v>6889</v>
      </c>
      <c r="H56" s="169"/>
      <c r="I56" s="169"/>
      <c r="J56" s="169">
        <f>'将来負担比率（分子）の構造'!K$52</f>
        <v>6861</v>
      </c>
      <c r="K56" s="169"/>
      <c r="L56" s="169"/>
      <c r="M56" s="169">
        <f>'将来負担比率（分子）の構造'!L$52</f>
        <v>6489</v>
      </c>
      <c r="N56" s="169"/>
      <c r="O56" s="169"/>
      <c r="P56" s="169">
        <f>'将来負担比率（分子）の構造'!M$52</f>
        <v>6090</v>
      </c>
    </row>
    <row r="57" spans="1:16" x14ac:dyDescent="0.2">
      <c r="A57" s="169" t="s">
        <v>44</v>
      </c>
      <c r="B57" s="169"/>
      <c r="C57" s="169"/>
      <c r="D57" s="169">
        <f>'将来負担比率（分子）の構造'!I$51</f>
        <v>93</v>
      </c>
      <c r="E57" s="169"/>
      <c r="F57" s="169"/>
      <c r="G57" s="169">
        <f>'将来負担比率（分子）の構造'!J$51</f>
        <v>181</v>
      </c>
      <c r="H57" s="169"/>
      <c r="I57" s="169"/>
      <c r="J57" s="169">
        <f>'将来負担比率（分子）の構造'!K$51</f>
        <v>258</v>
      </c>
      <c r="K57" s="169"/>
      <c r="L57" s="169"/>
      <c r="M57" s="169">
        <f>'将来負担比率（分子）の構造'!L$51</f>
        <v>259</v>
      </c>
      <c r="N57" s="169"/>
      <c r="O57" s="169"/>
      <c r="P57" s="169">
        <f>'将来負担比率（分子）の構造'!M$51</f>
        <v>246</v>
      </c>
    </row>
    <row r="58" spans="1:16" x14ac:dyDescent="0.2">
      <c r="A58" s="169" t="s">
        <v>43</v>
      </c>
      <c r="B58" s="169"/>
      <c r="C58" s="169"/>
      <c r="D58" s="169">
        <f>'将来負担比率（分子）の構造'!I$50</f>
        <v>3082</v>
      </c>
      <c r="E58" s="169"/>
      <c r="F58" s="169"/>
      <c r="G58" s="169">
        <f>'将来負担比率（分子）の構造'!J$50</f>
        <v>3007</v>
      </c>
      <c r="H58" s="169"/>
      <c r="I58" s="169"/>
      <c r="J58" s="169">
        <f>'将来負担比率（分子）の構造'!K$50</f>
        <v>3071</v>
      </c>
      <c r="K58" s="169"/>
      <c r="L58" s="169"/>
      <c r="M58" s="169">
        <f>'将来負担比率（分子）の構造'!L$50</f>
        <v>3655</v>
      </c>
      <c r="N58" s="169"/>
      <c r="O58" s="169"/>
      <c r="P58" s="169">
        <f>'将来負担比率（分子）の構造'!M$50</f>
        <v>3549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977</v>
      </c>
      <c r="C62" s="169"/>
      <c r="D62" s="169"/>
      <c r="E62" s="169">
        <f>'将来負担比率（分子）の構造'!J$45</f>
        <v>899</v>
      </c>
      <c r="F62" s="169"/>
      <c r="G62" s="169"/>
      <c r="H62" s="169">
        <f>'将来負担比率（分子）の構造'!K$45</f>
        <v>846</v>
      </c>
      <c r="I62" s="169"/>
      <c r="J62" s="169"/>
      <c r="K62" s="169">
        <f>'将来負担比率（分子）の構造'!L$45</f>
        <v>906</v>
      </c>
      <c r="L62" s="169"/>
      <c r="M62" s="169"/>
      <c r="N62" s="169">
        <f>'将来負担比率（分子）の構造'!M$45</f>
        <v>976</v>
      </c>
      <c r="O62" s="169"/>
      <c r="P62" s="169"/>
    </row>
    <row r="63" spans="1:16" x14ac:dyDescent="0.2">
      <c r="A63" s="169" t="s">
        <v>36</v>
      </c>
      <c r="B63" s="169">
        <f>'将来負担比率（分子）の構造'!I$44</f>
        <v>692</v>
      </c>
      <c r="C63" s="169"/>
      <c r="D63" s="169"/>
      <c r="E63" s="169">
        <f>'将来負担比率（分子）の構造'!J$44</f>
        <v>669</v>
      </c>
      <c r="F63" s="169"/>
      <c r="G63" s="169"/>
      <c r="H63" s="169">
        <f>'将来負担比率（分子）の構造'!K$44</f>
        <v>627</v>
      </c>
      <c r="I63" s="169"/>
      <c r="J63" s="169"/>
      <c r="K63" s="169">
        <f>'将来負担比率（分子）の構造'!L$44</f>
        <v>584</v>
      </c>
      <c r="L63" s="169"/>
      <c r="M63" s="169"/>
      <c r="N63" s="169">
        <f>'将来負担比率（分子）の構造'!M$44</f>
        <v>542</v>
      </c>
      <c r="O63" s="169"/>
      <c r="P63" s="169"/>
    </row>
    <row r="64" spans="1:16" x14ac:dyDescent="0.2">
      <c r="A64" s="169" t="s">
        <v>35</v>
      </c>
      <c r="B64" s="169">
        <f>'将来負担比率（分子）の構造'!I$43</f>
        <v>1864</v>
      </c>
      <c r="C64" s="169"/>
      <c r="D64" s="169"/>
      <c r="E64" s="169">
        <f>'将来負担比率（分子）の構造'!J$43</f>
        <v>1710</v>
      </c>
      <c r="F64" s="169"/>
      <c r="G64" s="169"/>
      <c r="H64" s="169">
        <f>'将来負担比率（分子）の構造'!K$43</f>
        <v>1553</v>
      </c>
      <c r="I64" s="169"/>
      <c r="J64" s="169"/>
      <c r="K64" s="169">
        <f>'将来負担比率（分子）の構造'!L$43</f>
        <v>1429</v>
      </c>
      <c r="L64" s="169"/>
      <c r="M64" s="169"/>
      <c r="N64" s="169">
        <f>'将来負担比率（分子）の構造'!M$43</f>
        <v>1331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8</v>
      </c>
      <c r="O65" s="169"/>
      <c r="P65" s="169"/>
    </row>
    <row r="66" spans="1:16" x14ac:dyDescent="0.2">
      <c r="A66" s="169" t="s">
        <v>33</v>
      </c>
      <c r="B66" s="169">
        <f>'将来負担比率（分子）の構造'!I$41</f>
        <v>6875</v>
      </c>
      <c r="C66" s="169"/>
      <c r="D66" s="169"/>
      <c r="E66" s="169">
        <f>'将来負担比率（分子）の構造'!J$41</f>
        <v>6718</v>
      </c>
      <c r="F66" s="169"/>
      <c r="G66" s="169"/>
      <c r="H66" s="169">
        <f>'将来負担比率（分子）の構造'!K$41</f>
        <v>6755</v>
      </c>
      <c r="I66" s="169"/>
      <c r="J66" s="169"/>
      <c r="K66" s="169">
        <f>'将来負担比率（分子）の構造'!L$41</f>
        <v>6835</v>
      </c>
      <c r="L66" s="169"/>
      <c r="M66" s="169"/>
      <c r="N66" s="169">
        <f>'将来負担比率（分子）の構造'!M$41</f>
        <v>6475</v>
      </c>
      <c r="O66" s="169"/>
      <c r="P66" s="169"/>
    </row>
    <row r="67" spans="1:16" x14ac:dyDescent="0.2">
      <c r="A67" s="169" t="s">
        <v>77</v>
      </c>
      <c r="B67" s="169" t="e">
        <f>NA()</f>
        <v>#N/A</v>
      </c>
      <c r="C67" s="169">
        <f>IF(ISNUMBER('将来負担比率（分子）の構造'!I$53), IF('将来負担比率（分子）の構造'!I$53 &lt; 0, 0, '将来負担比率（分子）の構造'!I$53), NA())</f>
        <v>183</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1247</v>
      </c>
      <c r="C72" s="173">
        <f>基金残高に係る経年分析!G55</f>
        <v>1440</v>
      </c>
      <c r="D72" s="173">
        <f>基金残高に係る経年分析!H55</f>
        <v>1341</v>
      </c>
    </row>
    <row r="73" spans="1:16" x14ac:dyDescent="0.2">
      <c r="A73" s="172" t="s">
        <v>80</v>
      </c>
      <c r="B73" s="173">
        <f>基金残高に係る経年分析!F56</f>
        <v>71</v>
      </c>
      <c r="C73" s="173">
        <f>基金残高に係る経年分析!G56</f>
        <v>71</v>
      </c>
      <c r="D73" s="173">
        <f>基金残高に係る経年分析!H56</f>
        <v>72</v>
      </c>
    </row>
    <row r="74" spans="1:16" x14ac:dyDescent="0.2">
      <c r="A74" s="172" t="s">
        <v>81</v>
      </c>
      <c r="B74" s="173">
        <f>基金残高に係る経年分析!F57</f>
        <v>1524</v>
      </c>
      <c r="C74" s="173">
        <f>基金残高に係る経年分析!G57</f>
        <v>1761</v>
      </c>
      <c r="D74" s="173">
        <f>基金残高に係る経年分析!H57</f>
        <v>1964</v>
      </c>
    </row>
  </sheetData>
  <sheetProtection algorithmName="SHA-512" hashValue="RBU9IyR0Gv1kH+vMXknK0F0Ceis09MebYVRyKE0+hGM5xP1PfF/Vcatza//4HtG0f40mdEjus7E7qRAoomdJnA==" saltValue="CXacouJkQpQft+HsTTmF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洋平</cp:lastModifiedBy>
  <cp:lastPrinted>2025-07-23T08:03:03Z</cp:lastPrinted>
  <dcterms:created xsi:type="dcterms:W3CDTF">2024-03-14T04:53:41Z</dcterms:created>
  <dcterms:modified xsi:type="dcterms:W3CDTF">2025-07-23T08:03:14Z</dcterms:modified>
  <cp:category/>
</cp:coreProperties>
</file>