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kai.yohei\Desktop\財政状況資料集\"/>
    </mc:Choice>
  </mc:AlternateContent>
  <xr:revisionPtr revIDLastSave="0" documentId="13_ncr:1_{B9C012FF-3876-48EC-8990-F0151AF46659}" xr6:coauthVersionLast="47" xr6:coauthVersionMax="47" xr10:uidLastSave="{00000000-0000-0000-0000-000000000000}"/>
  <bookViews>
    <workbookView xWindow="-5430" yWindow="-21720" windowWidth="38640" windowHeight="211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BE34" i="10" l="1"/>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<sst xmlns="http://schemas.openxmlformats.org/spreadsheetml/2006/main" count="1124" uniqueCount="569">
  <si>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</si>
  <si>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</si>
  <si>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</si>
  <si>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</si>
  <si>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</si>
  <si>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</si>
  <si>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</si>
  <si>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</si>
  <si>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</si>
  <si>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</si>
  <si>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</si>
  <si>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</si>
  <si>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</si>
  <si>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</si>
  <si>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</si>
  <si>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</si>
  <si>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</si>
  <si>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</si>
  <si>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</si>
  <si>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</si>
  <si>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</si>
  <si>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</si>
  <si>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</si>
  <si>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</si>
  <si>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</si>
  <si>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</si>
  <si>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</si>
  <si>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</si>
  <si>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</si>
  <si>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</si>
  <si>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</si>
  <si>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</si>
  <si>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</si>
  <si>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</si>
  <si>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</si>
  <si>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</si>
  <si>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</si>
  <si>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</si>
  <si>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</si>
  <si>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</si>
  <si>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</si>
  <si>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</si>
  <si>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</si>
  <si>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</si>
  <si>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</si>
  <si>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</si>
  <si>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</si>
  <si>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</si>
  <si>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</si>
  <si>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</si>
  <si>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</si>
  <si>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</si>
  <si>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</si>
  <si>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</si>
  <si>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</si>
  <si>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</si>
  <si>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</si>
  <si>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</si>
  <si>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</si>
  <si>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</si>
  <si>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</si>
  <si>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</si>
  <si>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</si>
  <si>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</si>
  <si>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</si>
  <si>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</si>
  <si>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</si>
  <si>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</si>
  <si>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</si>
  <si>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</si>
  <si>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</si>
  <si>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</si>
  <si>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</si>
  <si>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</si>
  <si>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</si>
  <si>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</si>
  <si>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</si>
  <si>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</si>
  <si>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</si>
  <si>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</si>
  <si>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</si>
  <si>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</si>
  <si>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</si>
  <si>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</si>
  <si>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</si>
  <si>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</si>
  <si>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</si>
  <si>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</si>
  <si>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</si>
  <si>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</si>
  <si>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</si>
  <si>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</si>
  <si>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</si>
  <si>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</si>
  <si>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</si>
  <si>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</si>
  <si>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</si>
  <si>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</si>
  <si>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</si>
  <si>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</si>
  <si>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</si>
  <si>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</si>
  <si>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</si>
  <si>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</si>
  <si>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</si>
  <si>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</si>
  <si>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</si>
  <si>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</si>
  <si>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</si>
  <si>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</si>
  <si>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</si>
  <si>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</si>
  <si>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</si>
  <si>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</si>
  <si>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</si>
  <si>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</si>
  <si>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</si>
  <si>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</si>
  <si>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</si>
  <si>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</si>
  <si>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</si>
  <si>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</si>
  <si>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</si>
  <si>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</si>
  <si>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</si>
  <si>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</si>
  <si>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</si>
  <si>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</si>
  <si>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</si>
  <si>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</si>
  <si>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</si>
  <si>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</si>
  <si>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</si>
  <si>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</si>
  <si>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</si>
  <si>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</si>
  <si>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</si>
  <si>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</si>
  <si>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</si>
  <si>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</si>
  <si>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</si>
  <si>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</si>
  <si>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</si>
  <si>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</si>
  <si>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</si>
  <si>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</si>
  <si>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</si>
  <si>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</si>
  <si>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</si>
  <si>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</si>
  <si>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</si>
  <si>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</si>
  <si>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</si>
  <si>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</si>
  <si>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</si>
  <si>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</si>
  <si>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</si>
  <si>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</si>
  <si>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</si>
  <si>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</si>
  <si>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</si>
  <si>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</si>
  <si>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</si>
  <si>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</si>
  <si>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</si>
  <si>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</si>
  <si>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</si>
  <si>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</si>
  <si>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</si>
  <si>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</si>
  <si>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</si>
  <si>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</si>
  <si>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</si>
  <si>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</si>
  <si>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</si>
  <si>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</si>
  <si>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</si>
  <si>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</si>
  <si>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</si>
  <si>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</si>
  <si>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</si>
  <si>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</si>
  <si>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</si>
  <si>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</si>
  <si>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</si>
  <si>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</si>
  <si>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</si>
  <si>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</si>
  <si>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</si>
  <si>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</si>
  <si>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</si>
  <si>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</si>
  <si>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</si>
  <si>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</si>
  <si>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</si>
  <si>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</si>
  <si>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</si>
  <si>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</si>
  <si>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</si>
  <si>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</si>
  <si>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</si>
  <si>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</si>
  <si>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</si>
  <si>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宮崎県高千穂町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</si>
  <si>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</si>
  <si>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</si>
  <si>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</si>
  <si>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</si>
  <si>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</si>
  <si>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</si>
  <si>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</si>
  <si>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</si>
  <si>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</si>
  <si>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</si>
  <si>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</si>
  <si>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</si>
  <si>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</si>
  <si>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</si>
  <si>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</si>
  <si>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</si>
  <si>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</si>
  <si>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</si>
  <si>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</si>
  <si>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</si>
  <si>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</si>
  <si>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</si>
  <si>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</si>
  <si>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</si>
  <si>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</si>
  <si>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</si>
  <si>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</si>
  <si>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</si>
  <si>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</si>
  <si>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</si>
  <si>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</si>
  <si>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</si>
  <si>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</si>
  <si>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</si>
  <si>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</si>
  <si>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</si>
  <si>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</si>
  <si>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</si>
  <si>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</si>
  <si>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</si>
  <si>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</si>
  <si>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</si>
  <si>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</si>
  <si>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</si>
  <si>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</si>
  <si>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</si>
  <si>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</si>
  <si>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</si>
  <si>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</si>
  <si>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</si>
  <si>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</si>
  <si>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</si>
  <si>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</si>
  <si>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</si>
  <si>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</si>
  <si>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</si>
  <si>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</si>
  <si>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</si>
  <si>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</si>
  <si>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</si>
  <si>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</si>
  <si>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</si>
  <si>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</si>
  <si>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</si>
  <si>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</si>
  <si>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</si>
  <si>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</si>
  <si>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</si>
  <si>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</si>
  <si>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</si>
  <si>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</si>
  <si>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</si>
  <si>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</si>
  <si>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</si>
  <si>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</si>
  <si>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</si>
  <si>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</si>
  <si>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</si>
  <si>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</si>
  <si>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</si>
  <si>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</si>
  <si>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</si>
  <si>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</si>
  <si>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</si>
  <si>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</si>
  <si>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</si>
  <si>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</si>
  <si>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</si>
  <si>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</si>
  <si>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</si>
  <si>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</si>
  <si>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</si>
  <si>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</si>
  <si>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</si>
  <si>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</si>
  <si>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</si>
  <si>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</si>
  <si>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</si>
  <si>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</si>
  <si>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</si>
  <si>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</si>
  <si>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</si>
  <si>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</si>
  <si>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</si>
  <si>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</si>
  <si>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</si>
  <si>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</si>
  <si>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</si>
  <si>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</si>
  <si>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</si>
  <si>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</si>
  <si>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</si>
  <si>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</si>
  <si>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</si>
  <si>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</si>
  <si>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</si>
  <si>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</si>
  <si>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</si>
  <si>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</si>
  <si>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</si>
  <si>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</si>
  <si>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</si>
  <si>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</si>
  <si>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</si>
  <si>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</si>
  <si>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</si>
  <si>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</si>
  <si>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</si>
  <si>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</si>
  <si>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</si>
  <si>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</si>
  <si>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</si>
  <si>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</si>
  <si>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</si>
  <si>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</si>
  <si>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</si>
  <si>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</si>
  <si>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</si>
  <si>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</si>
  <si>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</si>
  <si>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</si>
  <si>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</si>
  <si>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</si>
  <si>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</si>
  <si>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</si>
  <si>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</si>
  <si>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</si>
  <si>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</si>
  <si>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</si>
  <si>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</si>
  <si>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宮崎県高千穂町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</si>
  <si>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</si>
  <si>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</si>
  <si>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</si>
  <si>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</si>
  <si>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</si>
  <si>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</si>
  <si>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</si>
  <si>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</si>
  <si>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</si>
  <si>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</si>
  <si>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</si>
  <si>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</si>
  <si>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</si>
  <si>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</si>
  <si>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</si>
  <si>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</si>
  <si>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</si>
  <si>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</si>
  <si>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</si>
  <si>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</si>
  <si>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</si>
  <si>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</si>
  <si>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</si>
  <si>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</si>
  <si>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</si>
  <si>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</si>
  <si>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</si>
  <si>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</si>
  <si>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</si>
  <si>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</si>
  <si>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</si>
  <si>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</si>
  <si>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</si>
  <si>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</si>
  <si>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</si>
  <si>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</si>
  <si>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</si>
  <si>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</si>
  <si>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</si>
  <si>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</si>
  <si>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</si>
  <si>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</si>
  <si>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</si>
  <si>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</si>
  <si>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</si>
  <si>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</si>
  <si>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</si>
  <si>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</si>
  <si>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</si>
  <si>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</si>
  <si>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</si>
  <si>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</si>
  <si>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</si>
  <si>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</si>
  <si>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</si>
  <si>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</si>
  <si>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</si>
  <si>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</si>
  <si>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</si>
  <si>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</si>
  <si>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</si>
  <si>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</si>
  <si>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</si>
  <si>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</si>
  <si>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</si>
  <si>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</si>
  <si>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</si>
  <si>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</si>
  <si>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</si>
  <si>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</si>
  <si>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</si>
  <si>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</si>
  <si>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</si>
  <si>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</si>
  <si>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</si>
  <si>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</si>
  <si>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</si>
  <si>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</si>
  <si>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</si>
  <si>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</si>
  <si>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</si>
  <si>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</si>
  <si>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</si>
  <si>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</si>
  <si>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</si>
  <si>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</si>
  <si>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</si>
  <si>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</si>
  <si>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</si>
  <si>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</si>
  <si>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</si>
  <si>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</si>
  <si>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</si>
  <si>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</si>
  <si>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</si>
  <si>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</si>
  <si>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</si>
  <si>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</si>
  <si>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</si>
  <si>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</si>
  <si>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</si>
  <si>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</si>
  <si>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</si>
  <si>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</si>
  <si>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</si>
  <si>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</si>
  <si>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</si>
  <si>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</si>
  <si>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</si>
  <si>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</si>
  <si>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</si>
  <si>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</si>
  <si>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</si>
  <si>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</si>
  <si>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</si>
  <si>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</si>
  <si>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</si>
  <si>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</si>
  <si>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</si>
  <si>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</si>
  <si>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</si>
  <si>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</si>
  <si>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</si>
  <si>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</si>
  <si>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</si>
  <si>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</si>
  <si>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</si>
  <si>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</si>
  <si>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</si>
  <si>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</si>
  <si>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</si>
  <si>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</si>
  <si>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</si>
  <si>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</si>
  <si>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</si>
  <si>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</si>
  <si>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</si>
  <si>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</si>
  <si>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</si>
  <si>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</si>
  <si>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</si>
  <si>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</si>
  <si>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</si>
  <si>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</si>
  <si>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</si>
  <si>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</si>
  <si>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</si>
  <si>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</si>
  <si>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</si>
  <si>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</si>
  <si>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</si>
  <si>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</si>
  <si>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</si>
  <si>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</si>
  <si>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</si>
  <si>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</si>
  <si>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</si>
  <si>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</si>
  <si>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</si>
  <si>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</si>
  <si>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</si>
  <si>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</si>
  <si>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</si>
  <si>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</si>
  <si>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</si>
  <si>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</si>
  <si>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</si>
  <si>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</si>
  <si>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</si>
  <si>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</si>
  <si>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</si>
  <si>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</si>
  <si>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</si>
  <si>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</si>
  <si>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</si>
  <si>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</si>
  <si>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</si>
  <si>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</si>
  <si>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</si>
  <si>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1.79</t>
  </si>
  <si>
    <t>▲ 5.70</t>
  </si>
  <si>
    <t>▲ 8.78</t>
  </si>
  <si>
    <t>▲ 11.16</t>
  </si>
  <si>
    <t>国民健康保険病院事業会計</t>
  </si>
  <si>
    <t>水道事業会計</t>
  </si>
  <si>
    <t>一般会計</t>
  </si>
  <si>
    <t>下水道事業会計</t>
  </si>
  <si>
    <t>介護保険特別会計（保険事業勘定）</t>
  </si>
  <si>
    <t>簡易水道事業特別会計</t>
  </si>
  <si>
    <t>後期高齢者医療特別会計</t>
  </si>
  <si>
    <t>西臼杵地域介護認定審査会特別会計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</si>
  <si>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</si>
  <si>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</si>
  <si>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</si>
  <si>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</si>
  <si>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</si>
  <si>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</si>
  <si>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</si>
  <si>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</si>
  <si>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ふるさと応援基金</t>
    <rPh sb="4" eb="6">
      <t>オウエン</t>
    </rPh>
    <rPh sb="6" eb="8">
      <t>キキン</t>
    </rPh>
    <phoneticPr fontId="5"/>
  </si>
  <si>
    <t>企業版ふるさと納税地方創生基金</t>
    <rPh sb="0" eb="2">
      <t>ドボク</t>
    </rPh>
    <rPh sb="2" eb="3">
      <t>ヒ</t>
    </rPh>
    <rPh sb="5" eb="8">
      <t>サクネンド</t>
    </rPh>
    <rPh sb="9" eb="11">
      <t>ヒカクジュウミンヒトリエンゾウカタイフウゴウサイガイハッセイイコウキンキュウタイオウフッキュウカンレンジギョウブンゾウカエイキョウ</t>
    </rPh>
    <phoneticPr fontId="5"/>
  </si>
  <si>
    <t>地域福祉基金</t>
    <rPh sb="0" eb="2">
      <t>チイキ</t>
    </rPh>
    <rPh sb="2" eb="4">
      <t>フクシ</t>
    </rPh>
    <rPh sb="4" eb="6">
      <t>キキン</t>
    </rPh>
    <phoneticPr fontId="5"/>
  </si>
  <si>
    <t>地域振興基金</t>
    <rPh sb="0" eb="2">
      <t>チイキ</t>
    </rPh>
    <rPh sb="2" eb="4">
      <t>シンコウ</t>
    </rPh>
    <rPh sb="4" eb="6">
      <t>キキン</t>
    </rPh>
    <phoneticPr fontId="5"/>
  </si>
  <si>
    <t>宮崎県林業公社</t>
    <rPh sb="0" eb="3">
      <t>ミヤザキケン</t>
    </rPh>
    <rPh sb="3" eb="5">
      <t>リンギョウ</t>
    </rPh>
    <rPh sb="5" eb="7">
      <t>コウシャ</t>
    </rPh>
    <phoneticPr fontId="2"/>
  </si>
  <si>
    <t>株式会社高千穂まちづくり公社</t>
    <rPh sb="0" eb="2">
      <t>カブシキ</t>
    </rPh>
    <rPh sb="2" eb="4">
      <t>カイシャ</t>
    </rPh>
    <rPh sb="4" eb="7">
      <t>タカチホ</t>
    </rPh>
    <rPh sb="12" eb="14">
      <t>コウシャ</t>
    </rPh>
    <phoneticPr fontId="2"/>
  </si>
  <si>
    <t>宮崎県市町村総合事務組合　一般会計</t>
  </si>
  <si>
    <t>宮崎県後期高齢者医療広域連合　一般会計</t>
  </si>
  <si>
    <t>宮崎県後期高齢者医療広域連合　後期高齢者医療特別会計</t>
  </si>
  <si>
    <t>宮崎県北部広域行政事務組合（一般会計）</t>
  </si>
  <si>
    <t>宮崎県北部広域行政事務組合（特別会計）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</si>
  <si>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</si>
  <si>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</si>
  <si>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西臼杵広域行政事務組合</t>
    <rPh sb="0" eb="3">
      <t>ニシウスキ</t>
    </rPh>
    <rPh sb="3" eb="5">
      <t>コウイキ</t>
    </rPh>
    <rPh sb="5" eb="7">
      <t>ギョウセイ</t>
    </rPh>
    <rPh sb="7" eb="9">
      <t>ジム</t>
    </rPh>
    <rPh sb="9" eb="11">
      <t>クミアイ</t>
    </rPh>
    <phoneticPr fontId="3"/>
  </si>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</sst>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4F18-4C5B-B9AE-419A26B24E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101339</c:v>
                </c:pt>
                <c:pt idx="1">
                  <c:v>126934</c:v>
                </c:pt>
                <c:pt idx="2">
                  <c:v>97579</c:v>
                </c:pt>
                <c:pt idx="3">
                  <c:v>73969</c:v>
                </c:pt>
                <c:pt idx="4">
                  <c:v>82969</c:v>
                </c:pt>
              </c:numCache>
            </c:numRef>
          </c:val>
          <c:smooth val="0"/>
          <c:extLst>
            <c:ext xmlns:c16="http://schemas.microsoft.com/office/drawing/2014/chart" uri="{C3380CC4-5D6E-409C-BE32-E72D297353CC}">
              <c16:uniqueId val="{00000001-4F18-4C5B-B9AE-419A26B24E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3.89</c:v>
                </c:pt>
                <c:pt idx="1">
                  <c:v>1.53</c:v>
                </c:pt>
                <c:pt idx="2">
                  <c:v>6.22</c:v>
                </c:pt>
                <c:pt idx="3">
                  <c:v>5.2</c:v>
                </c:pt>
                <c:pt idx="4">
                  <c:v>4.07</c:v>
                </c:pt>
              </c:numCache>
            </c:numRef>
          </c:val>
          <c:extLst>
            <c:ext xmlns:c16="http://schemas.microsoft.com/office/drawing/2014/chart" uri="{C3380CC4-5D6E-409C-BE32-E72D297353CC}">
              <c16:uniqueId val="{00000000-7496-4A5E-B5D3-C422EEFA36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27.82</c:v>
                </c:pt>
                <c:pt idx="1">
                  <c:v>25.42</c:v>
                </c:pt>
                <c:pt idx="2">
                  <c:v>27.64</c:v>
                </c:pt>
                <c:pt idx="3">
                  <c:v>26.66</c:v>
                </c:pt>
                <c:pt idx="4">
                  <c:v>20.59</c:v>
                </c:pt>
              </c:numCache>
            </c:numRef>
          </c:val>
          <c:extLst>
            <c:ext xmlns:c16="http://schemas.microsoft.com/office/drawing/2014/chart" uri="{C3380CC4-5D6E-409C-BE32-E72D297353CC}">
              <c16:uniqueId val="{00000001-7496-4A5E-B5D3-C422EEFA36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-1.79</c:v>
                </c:pt>
                <c:pt idx="1">
                  <c:v>-5.7</c:v>
                </c:pt>
                <c:pt idx="2">
                  <c:v>7.7</c:v>
                </c:pt>
                <c:pt idx="3">
                  <c:v>-8.7799999999999994</c:v>
                </c:pt>
                <c:pt idx="4">
                  <c:v>-11.16</c:v>
                </c:pt>
              </c:numCache>
            </c:numRef>
          </c:val>
          <c:smooth val="0"/>
          <c:extLst>
            <c:ext xmlns:c16="http://schemas.microsoft.com/office/drawing/2014/chart" uri="{C3380CC4-5D6E-409C-BE32-E72D297353CC}">
              <c16:uniqueId val="{00000002-7496-4A5E-B5D3-C422EEFA36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0.37</c:v>
                </c:pt>
                <c:pt idx="2">
                  <c:v>#N/A</c:v>
                </c:pt>
                <c:pt idx="3">
                  <c:v>0.47</c:v>
                </c:pt>
                <c:pt idx="4">
                  <c:v>#N/A</c:v>
                </c:pt>
                <c:pt idx="5">
                  <c:v>0.75</c:v>
                </c:pt>
                <c:pt idx="6">
                  <c:v>#N/A</c:v>
                </c:pt>
                <c:pt idx="7">
                  <c:v>2.58</c:v>
                </c:pt>
                <c:pt idx="8">
                  <c:v>#N/A</c:v>
                </c:pt>
                <c:pt idx="9">
                  <c:v>0.01</c:v>
                </c:pt>
              </c:numCache>
            </c:numRef>
          </c:val>
          <c:extLst>
            <c:ext xmlns:c16="http://schemas.microsoft.com/office/drawing/2014/chart" uri="{C3380CC4-5D6E-409C-BE32-E72D297353CC}">
              <c16:uniqueId val="{00000000-538A-4C72-A3A4-697D7C53B3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38A-4C72-A3A4-697D7C53B3BD}"/>
            </c:ext>
          </c:extLst>
        </c:ser>
        <c:ser>
          <c:idx val="2"/>
          <c:order val="2"/>
          <c:tx>
            <c:strRef>
              <c:f>データシート!$A$29</c:f>
              <c:strCache>
                <c:ptCount val="1"/>
                <c:pt idx="0">
                  <c:v>西臼杵地域介護認定審査会特別会計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38A-4C72-A3A4-697D7C53B3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538A-4C72-A3A4-697D7C53B3B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0.45</c:v>
                </c:pt>
                <c:pt idx="2">
                  <c:v>#N/A</c:v>
                </c:pt>
                <c:pt idx="3">
                  <c:v>0.38</c:v>
                </c:pt>
                <c:pt idx="4">
                  <c:v>#N/A</c:v>
                </c:pt>
                <c:pt idx="5">
                  <c:v>0.22</c:v>
                </c:pt>
                <c:pt idx="6">
                  <c:v>#N/A</c:v>
                </c:pt>
                <c:pt idx="7">
                  <c:v>0.2</c:v>
                </c:pt>
                <c:pt idx="8">
                  <c:v>#N/A</c:v>
                </c:pt>
                <c:pt idx="9">
                  <c:v>0.11</c:v>
                </c:pt>
              </c:numCache>
            </c:numRef>
          </c:val>
          <c:extLst>
            <c:ext xmlns:c16="http://schemas.microsoft.com/office/drawing/2014/chart" uri="{C3380CC4-5D6E-409C-BE32-E72D297353CC}">
              <c16:uniqueId val="{00000004-538A-4C72-A3A4-697D7C53B3B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1.92</c:v>
                </c:pt>
                <c:pt idx="2">
                  <c:v>#N/A</c:v>
                </c:pt>
                <c:pt idx="3">
                  <c:v>0.57999999999999996</c:v>
                </c:pt>
                <c:pt idx="4">
                  <c:v>#N/A</c:v>
                </c:pt>
                <c:pt idx="5">
                  <c:v>1.02</c:v>
                </c:pt>
                <c:pt idx="6">
                  <c:v>#N/A</c:v>
                </c:pt>
                <c:pt idx="7">
                  <c:v>1.4</c:v>
                </c:pt>
                <c:pt idx="8">
                  <c:v>#N/A</c:v>
                </c:pt>
                <c:pt idx="9">
                  <c:v>0.7</c:v>
                </c:pt>
              </c:numCache>
            </c:numRef>
          </c:val>
          <c:extLst>
            <c:ext xmlns:c16="http://schemas.microsoft.com/office/drawing/2014/chart" uri="{C3380CC4-5D6E-409C-BE32-E72D297353CC}">
              <c16:uniqueId val="{00000005-538A-4C72-A3A4-697D7C53B3B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1.89</c:v>
                </c:pt>
              </c:numCache>
            </c:numRef>
          </c:val>
          <c:extLst>
            <c:ext xmlns:c16="http://schemas.microsoft.com/office/drawing/2014/chart" uri="{C3380CC4-5D6E-409C-BE32-E72D297353CC}">
              <c16:uniqueId val="{00000006-538A-4C72-A3A4-697D7C53B3B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3.88</c:v>
                </c:pt>
                <c:pt idx="2">
                  <c:v>#N/A</c:v>
                </c:pt>
                <c:pt idx="3">
                  <c:v>1.53</c:v>
                </c:pt>
                <c:pt idx="4">
                  <c:v>#N/A</c:v>
                </c:pt>
                <c:pt idx="5">
                  <c:v>6.21</c:v>
                </c:pt>
                <c:pt idx="6">
                  <c:v>#N/A</c:v>
                </c:pt>
                <c:pt idx="7">
                  <c:v>5.19</c:v>
                </c:pt>
                <c:pt idx="8">
                  <c:v>#N/A</c:v>
                </c:pt>
                <c:pt idx="9">
                  <c:v>4.0599999999999996</c:v>
                </c:pt>
              </c:numCache>
            </c:numRef>
          </c:val>
          <c:extLst>
            <c:ext xmlns:c16="http://schemas.microsoft.com/office/drawing/2014/chart" uri="{C3380CC4-5D6E-409C-BE32-E72D297353CC}">
              <c16:uniqueId val="{00000007-538A-4C72-A3A4-697D7C53B3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6.05</c:v>
                </c:pt>
                <c:pt idx="2">
                  <c:v>#N/A</c:v>
                </c:pt>
                <c:pt idx="3">
                  <c:v>5.82</c:v>
                </c:pt>
                <c:pt idx="4">
                  <c:v>#N/A</c:v>
                </c:pt>
                <c:pt idx="5">
                  <c:v>5.94</c:v>
                </c:pt>
                <c:pt idx="6">
                  <c:v>#N/A</c:v>
                </c:pt>
                <c:pt idx="7">
                  <c:v>6.49</c:v>
                </c:pt>
                <c:pt idx="8">
                  <c:v>#N/A</c:v>
                </c:pt>
                <c:pt idx="9">
                  <c:v>7.13</c:v>
                </c:pt>
              </c:numCache>
            </c:numRef>
          </c:val>
          <c:extLst>
            <c:ext xmlns:c16="http://schemas.microsoft.com/office/drawing/2014/chart" uri="{C3380CC4-5D6E-409C-BE32-E72D297353CC}">
              <c16:uniqueId val="{00000008-538A-4C72-A3A4-697D7C53B3BD}"/>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13.92</c:v>
                </c:pt>
                <c:pt idx="2">
                  <c:v>#N/A</c:v>
                </c:pt>
                <c:pt idx="3">
                  <c:v>13.23</c:v>
                </c:pt>
                <c:pt idx="4">
                  <c:v>#N/A</c:v>
                </c:pt>
                <c:pt idx="5">
                  <c:v>12.63</c:v>
                </c:pt>
                <c:pt idx="6">
                  <c:v>#N/A</c:v>
                </c:pt>
                <c:pt idx="7">
                  <c:v>15.01</c:v>
                </c:pt>
                <c:pt idx="8">
                  <c:v>#N/A</c:v>
                </c:pt>
                <c:pt idx="9">
                  <c:v>12.8</c:v>
                </c:pt>
              </c:numCache>
            </c:numRef>
          </c:val>
          <c:extLst>
            <c:ext xmlns:c16="http://schemas.microsoft.com/office/drawing/2014/chart" uri="{C3380CC4-5D6E-409C-BE32-E72D297353CC}">
              <c16:uniqueId val="{00000009-538A-4C72-A3A4-697D7C53B3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788</c:v>
                </c:pt>
                <c:pt idx="5">
                  <c:v>792</c:v>
                </c:pt>
                <c:pt idx="8">
                  <c:v>779</c:v>
                </c:pt>
                <c:pt idx="11">
                  <c:v>748</c:v>
                </c:pt>
                <c:pt idx="14">
                  <c:v>723</c:v>
                </c:pt>
              </c:numCache>
            </c:numRef>
          </c:val>
          <c:extLst>
            <c:ext xmlns:c16="http://schemas.microsoft.com/office/drawing/2014/chart" uri="{C3380CC4-5D6E-409C-BE32-E72D297353CC}">
              <c16:uniqueId val="{00000000-7A03-4749-AA8A-2E3123D1BD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03-4749-AA8A-2E3123D1BD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7A03-4749-AA8A-2E3123D1BD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45</c:v>
                </c:pt>
                <c:pt idx="6">
                  <c:v>45</c:v>
                </c:pt>
                <c:pt idx="9">
                  <c:v>44</c:v>
                </c:pt>
                <c:pt idx="12">
                  <c:v>44</c:v>
                </c:pt>
              </c:numCache>
            </c:numRef>
          </c:val>
          <c:extLst>
            <c:ext xmlns:c16="http://schemas.microsoft.com/office/drawing/2014/chart" uri="{C3380CC4-5D6E-409C-BE32-E72D297353CC}">
              <c16:uniqueId val="{00000003-7A03-4749-AA8A-2E3123D1BD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204</c:v>
                </c:pt>
                <c:pt idx="3">
                  <c:v>204</c:v>
                </c:pt>
                <c:pt idx="6">
                  <c:v>218</c:v>
                </c:pt>
                <c:pt idx="9">
                  <c:v>237</c:v>
                </c:pt>
                <c:pt idx="12">
                  <c:v>235</c:v>
                </c:pt>
              </c:numCache>
            </c:numRef>
          </c:val>
          <c:extLst>
            <c:ext xmlns:c16="http://schemas.microsoft.com/office/drawing/2014/chart" uri="{C3380CC4-5D6E-409C-BE32-E72D297353CC}">
              <c16:uniqueId val="{00000004-7A03-4749-AA8A-2E3123D1BD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3-4749-AA8A-2E3123D1BD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03-4749-AA8A-2E3123D1BD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765</c:v>
                </c:pt>
                <c:pt idx="3">
                  <c:v>785</c:v>
                </c:pt>
                <c:pt idx="6">
                  <c:v>784</c:v>
                </c:pt>
                <c:pt idx="9">
                  <c:v>769</c:v>
                </c:pt>
                <c:pt idx="12">
                  <c:v>745</c:v>
                </c:pt>
              </c:numCache>
            </c:numRef>
          </c:val>
          <c:extLst>
            <c:ext xmlns:c16="http://schemas.microsoft.com/office/drawing/2014/chart" uri="{C3380CC4-5D6E-409C-BE32-E72D297353CC}">
              <c16:uniqueId val="{00000007-7A03-4749-AA8A-2E3123D1BD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206</c:v>
                </c:pt>
                <c:pt idx="2">
                  <c:v>#N/A</c:v>
                </c:pt>
                <c:pt idx="3">
                  <c:v>#N/A</c:v>
                </c:pt>
                <c:pt idx="4">
                  <c:v>242</c:v>
                </c:pt>
                <c:pt idx="5">
                  <c:v>#N/A</c:v>
                </c:pt>
                <c:pt idx="6">
                  <c:v>#N/A</c:v>
                </c:pt>
                <c:pt idx="7">
                  <c:v>268</c:v>
                </c:pt>
                <c:pt idx="8">
                  <c:v>#N/A</c:v>
                </c:pt>
                <c:pt idx="9">
                  <c:v>#N/A</c:v>
                </c:pt>
                <c:pt idx="10">
                  <c:v>302</c:v>
                </c:pt>
                <c:pt idx="11">
                  <c:v>#N/A</c:v>
                </c:pt>
                <c:pt idx="12">
                  <c:v>#N/A</c:v>
                </c:pt>
                <c:pt idx="13">
                  <c:v>302</c:v>
                </c:pt>
                <c:pt idx="14">
                  <c:v>#N/A</c:v>
                </c:pt>
              </c:numCache>
            </c:numRef>
          </c:val>
          <c:smooth val="0"/>
          <c:extLst>
            <c:ext xmlns:c16="http://schemas.microsoft.com/office/drawing/2014/chart" uri="{C3380CC4-5D6E-409C-BE32-E72D297353CC}">
              <c16:uniqueId val="{00000008-7A03-4749-AA8A-2E3123D1BD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6889</c:v>
                </c:pt>
                <c:pt idx="5">
                  <c:v>6861</c:v>
                </c:pt>
                <c:pt idx="8">
                  <c:v>6489</c:v>
                </c:pt>
                <c:pt idx="11">
                  <c:v>6090</c:v>
                </c:pt>
                <c:pt idx="14">
                  <c:v>5841</c:v>
                </c:pt>
              </c:numCache>
            </c:numRef>
          </c:val>
          <c:extLst>
            <c:ext xmlns:c16="http://schemas.microsoft.com/office/drawing/2014/chart" uri="{C3380CC4-5D6E-409C-BE32-E72D297353CC}">
              <c16:uniqueId val="{00000000-D3E7-4CFB-A874-149C4843C7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181</c:v>
                </c:pt>
                <c:pt idx="5">
                  <c:v>258</c:v>
                </c:pt>
                <c:pt idx="8">
                  <c:v>259</c:v>
                </c:pt>
                <c:pt idx="11">
                  <c:v>246</c:v>
                </c:pt>
                <c:pt idx="14">
                  <c:v>203</c:v>
                </c:pt>
              </c:numCache>
            </c:numRef>
          </c:val>
          <c:extLst>
            <c:ext xmlns:c16="http://schemas.microsoft.com/office/drawing/2014/chart" uri="{C3380CC4-5D6E-409C-BE32-E72D297353CC}">
              <c16:uniqueId val="{00000001-D3E7-4CFB-A874-149C4843C7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3007</c:v>
                </c:pt>
                <c:pt idx="5">
                  <c:v>3071</c:v>
                </c:pt>
                <c:pt idx="8">
                  <c:v>3655</c:v>
                </c:pt>
                <c:pt idx="11">
                  <c:v>3549</c:v>
                </c:pt>
                <c:pt idx="14">
                  <c:v>3288</c:v>
                </c:pt>
              </c:numCache>
            </c:numRef>
          </c:val>
          <c:extLst>
            <c:ext xmlns:c16="http://schemas.microsoft.com/office/drawing/2014/chart" uri="{C3380CC4-5D6E-409C-BE32-E72D297353CC}">
              <c16:uniqueId val="{00000002-D3E7-4CFB-A874-149C4843C7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E7-4CFB-A874-149C4843C7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E7-4CFB-A874-149C4843C7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E7-4CFB-A874-149C4843C7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899</c:v>
                </c:pt>
                <c:pt idx="3">
                  <c:v>846</c:v>
                </c:pt>
                <c:pt idx="6">
                  <c:v>906</c:v>
                </c:pt>
                <c:pt idx="9">
                  <c:v>976</c:v>
                </c:pt>
                <c:pt idx="12">
                  <c:v>1106</c:v>
                </c:pt>
              </c:numCache>
            </c:numRef>
          </c:val>
          <c:extLst>
            <c:ext xmlns:c16="http://schemas.microsoft.com/office/drawing/2014/chart" uri="{C3380CC4-5D6E-409C-BE32-E72D297353CC}">
              <c16:uniqueId val="{00000006-D3E7-4CFB-A874-149C4843C7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669</c:v>
                </c:pt>
                <c:pt idx="3">
                  <c:v>627</c:v>
                </c:pt>
                <c:pt idx="6">
                  <c:v>584</c:v>
                </c:pt>
                <c:pt idx="9">
                  <c:v>542</c:v>
                </c:pt>
                <c:pt idx="12">
                  <c:v>484</c:v>
                </c:pt>
              </c:numCache>
            </c:numRef>
          </c:val>
          <c:extLst>
            <c:ext xmlns:c16="http://schemas.microsoft.com/office/drawing/2014/chart" uri="{C3380CC4-5D6E-409C-BE32-E72D297353CC}">
              <c16:uniqueId val="{00000007-D3E7-4CFB-A874-149C4843C7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1710</c:v>
                </c:pt>
                <c:pt idx="3">
                  <c:v>1553</c:v>
                </c:pt>
                <c:pt idx="6">
                  <c:v>1429</c:v>
                </c:pt>
                <c:pt idx="9">
                  <c:v>1331</c:v>
                </c:pt>
                <c:pt idx="12">
                  <c:v>1224</c:v>
                </c:pt>
              </c:numCache>
            </c:numRef>
          </c:val>
          <c:extLst>
            <c:ext xmlns:c16="http://schemas.microsoft.com/office/drawing/2014/chart" uri="{C3380CC4-5D6E-409C-BE32-E72D297353CC}">
              <c16:uniqueId val="{00000008-D3E7-4CFB-A874-149C4843C7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8</c:v>
                </c:pt>
                <c:pt idx="12">
                  <c:v>6</c:v>
                </c:pt>
              </c:numCache>
            </c:numRef>
          </c:val>
          <c:extLst>
            <c:ext xmlns:c16="http://schemas.microsoft.com/office/drawing/2014/chart" uri="{C3380CC4-5D6E-409C-BE32-E72D297353CC}">
              <c16:uniqueId val="{00000009-D3E7-4CFB-A874-149C4843C7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6718</c:v>
                </c:pt>
                <c:pt idx="3">
                  <c:v>6755</c:v>
                </c:pt>
                <c:pt idx="6">
                  <c:v>6835</c:v>
                </c:pt>
                <c:pt idx="9">
                  <c:v>6475</c:v>
                </c:pt>
                <c:pt idx="12">
                  <c:v>6214</c:v>
                </c:pt>
              </c:numCache>
            </c:numRef>
          </c:val>
          <c:extLst>
            <c:ext xmlns:c16="http://schemas.microsoft.com/office/drawing/2014/chart" uri="{C3380CC4-5D6E-409C-BE32-E72D297353CC}">
              <c16:uniqueId val="{0000000A-D3E7-4CFB-A874-149C4843C7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E7-4CFB-A874-149C4843C7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1440</c:v>
                </c:pt>
                <c:pt idx="1">
                  <c:v>1341</c:v>
                </c:pt>
                <c:pt idx="2">
                  <c:v>1036</c:v>
                </c:pt>
              </c:numCache>
            </c:numRef>
          </c:val>
          <c:extLst>
            <c:ext xmlns:c16="http://schemas.microsoft.com/office/drawing/2014/chart" uri="{C3380CC4-5D6E-409C-BE32-E72D297353CC}">
              <c16:uniqueId val="{00000000-D333-4BD0-982F-7C43DD085C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c:v>
                </c:pt>
                <c:pt idx="1">
                  <c:v>72</c:v>
                </c:pt>
                <c:pt idx="2">
                  <c:v>72</c:v>
                </c:pt>
              </c:numCache>
            </c:numRef>
          </c:val>
          <c:extLst>
            <c:ext xmlns:c16="http://schemas.microsoft.com/office/drawing/2014/chart" uri="{C3380CC4-5D6E-409C-BE32-E72D297353CC}">
              <c16:uniqueId val="{00000001-D333-4BD0-982F-7C43DD085C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1761</c:v>
                </c:pt>
                <c:pt idx="1">
                  <c:v>1964</c:v>
                </c:pt>
                <c:pt idx="2">
                  <c:v>1971</c:v>
                </c:pt>
              </c:numCache>
            </c:numRef>
          </c:val>
          <c:extLst>
            <c:ext xmlns:c16="http://schemas.microsoft.com/office/drawing/2014/chart" uri="{C3380CC4-5D6E-409C-BE32-E72D297353CC}">
              <c16:uniqueId val="{00000002-D333-4BD0-982F-7C43DD085C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11,038
10,979
237.54
10,133,464
9,687,976
204,598
5,032,795
6,214,173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44.60%</a:t>
          </a:r>
          <a:r>
            <a:rPr kumimoji="1" lang="ja-JP" altLang="ja-JP" sz="1100">
              <a:solidFill>
                <a:schemeClr val="dk1"/>
              </a:solidFill>
              <a:effectLst/>
              <a:latin typeface="+mn-lt"/>
              <a:ea typeface="+mn-ea"/>
              <a:cs typeface="+mn-cs"/>
            </a:rPr>
            <a:t>）に加え、一次産業中心の経済構造であることにより慢性的に財政基盤が弱く類似団体平均を下回る状況である。一方で、恵まれた自然環境、世界農業遺産、ユネスコエコパークを活用し観光業・商工業・農林業等を横断的に結び外貨を取り込む施策に取り組んでいる。個人、法人町民税その他の税収増につながるよう活力あるまちづくり</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展開、また</a:t>
          </a:r>
          <a:r>
            <a:rPr kumimoji="1" lang="ja-JP" altLang="en-US" sz="1100">
              <a:solidFill>
                <a:schemeClr val="dk1"/>
              </a:solidFill>
              <a:effectLst/>
              <a:latin typeface="+mn-lt"/>
              <a:ea typeface="+mn-ea"/>
              <a:cs typeface="+mn-cs"/>
            </a:rPr>
            <a:t>観光地であることを活かした自主財源確保策に取り組み、合わせて</a:t>
          </a:r>
          <a:r>
            <a:rPr kumimoji="1" lang="ja-JP" altLang="ja-JP" sz="1100">
              <a:solidFill>
                <a:schemeClr val="dk1"/>
              </a:solidFill>
              <a:effectLst/>
              <a:latin typeface="+mn-lt"/>
              <a:ea typeface="+mn-ea"/>
              <a:cs typeface="+mn-cs"/>
            </a:rPr>
            <a:t>定員管理や給与の適正化等行財政改革に取り組むことにより財政健全化を図る必要がある。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143510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143510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67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92710</xdr:rowOff>
    </xdr:from>
    <xdr:to>
      <xdr:col>19</xdr:col>
      <xdr:colOff>184150</xdr:colOff>
      <xdr:row>44</xdr:row>
      <xdr:rowOff>22860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歳出では、公債費、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は減少したが、人件費、物件費、</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補助費等の増額分が上回り、増となった。人件費</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会計年度任用職員分の報酬等の増加、</a:t>
          </a:r>
          <a:r>
            <a:rPr kumimoji="1" lang="ja-JP" altLang="en-US" sz="1100">
              <a:solidFill>
                <a:schemeClr val="dk1"/>
              </a:solidFill>
              <a:effectLst/>
              <a:latin typeface="+mn-lt"/>
              <a:ea typeface="+mn-ea"/>
              <a:cs typeface="+mn-cs"/>
            </a:rPr>
            <a:t>維持補修費の増加、高齢者に対する扶助費の伸び等により</a:t>
          </a:r>
          <a:r>
            <a:rPr kumimoji="1" lang="ja-JP" altLang="ja-JP" sz="1100">
              <a:solidFill>
                <a:schemeClr val="dk1"/>
              </a:solidFill>
              <a:effectLst/>
              <a:latin typeface="+mn-lt"/>
              <a:ea typeface="+mn-ea"/>
              <a:cs typeface="+mn-cs"/>
            </a:rPr>
            <a:t>経常分は増加することとなった。歳入では、地方税は伸びたが、</a:t>
          </a:r>
          <a:r>
            <a:rPr kumimoji="1" lang="ja-JP" altLang="en-US" sz="1100">
              <a:solidFill>
                <a:schemeClr val="dk1"/>
              </a:solidFill>
              <a:effectLst/>
              <a:latin typeface="+mn-lt"/>
              <a:ea typeface="+mn-ea"/>
              <a:cs typeface="+mn-cs"/>
            </a:rPr>
            <a:t>地方交付税、地方消費税交付金等</a:t>
          </a:r>
          <a:r>
            <a:rPr kumimoji="1" lang="ja-JP" altLang="ja-JP" sz="1100">
              <a:solidFill>
                <a:schemeClr val="dk1"/>
              </a:solidFill>
              <a:effectLst/>
              <a:latin typeface="+mn-lt"/>
              <a:ea typeface="+mn-ea"/>
              <a:cs typeface="+mn-cs"/>
            </a:rPr>
            <a:t>の減少幅が大きく全体で減となった。以上により、</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％増の結果となった。引き続き経常経費抑制に注力する必要がある。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12277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295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171238</xdr:rowOff>
    </xdr:from>
    <xdr:to>
      <xdr:col>19</xdr:col>
      <xdr:colOff>133350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5338"/>
          <a:ext cx="8890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171238</xdr:rowOff>
    </xdr:from>
    <xdr:to>
      <xdr:col>15</xdr:col>
      <xdr:colOff>82550</xdr:colOff>
      <xdr:row>61</xdr:row>
      <xdr:rowOff>83185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5338"/>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131885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83185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6522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105004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120438</xdr:rowOff>
    </xdr:from>
    <xdr:to>
      <xdr:col>15</xdr:col>
      <xdr:colOff>133350</xdr:colOff>
      <xdr:row>59</xdr:row>
      <xdr:rowOff>50588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60765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118762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42350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任期の定めのない一般職員給、手当、会計年度任用職員報酬等、国の人事院勧告に準じて調整し全体として増額となった。</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委託料関係の増加が</a:t>
          </a:r>
          <a:r>
            <a:rPr kumimoji="1" lang="ja-JP" altLang="en-US" sz="1100">
              <a:solidFill>
                <a:schemeClr val="dk1"/>
              </a:solidFill>
              <a:effectLst/>
              <a:latin typeface="+mn-lt"/>
              <a:ea typeface="+mn-ea"/>
              <a:cs typeface="+mn-cs"/>
            </a:rPr>
            <a:t>大きい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決算額だけでみると前年度より減少しているが、人口減少が上回り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人当たりの決算額が増加した</a:t>
          </a:r>
          <a:r>
            <a:rPr kumimoji="1" lang="ja-JP" altLang="en-US" sz="1100">
              <a:solidFill>
                <a:schemeClr val="dk1"/>
              </a:solidFill>
              <a:effectLst/>
              <a:latin typeface="+mn-lt"/>
              <a:ea typeface="+mn-ea"/>
              <a:cs typeface="+mn-cs"/>
            </a:rPr>
            <a:t>ものと考えられる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１人当たりで分析すると</a:t>
          </a:r>
          <a:r>
            <a:rPr kumimoji="1" lang="ja-JP" altLang="ja-JP" sz="1100">
              <a:solidFill>
                <a:schemeClr val="dk1"/>
              </a:solidFill>
              <a:effectLst/>
              <a:latin typeface="+mn-lt"/>
              <a:ea typeface="+mn-ea"/>
              <a:cs typeface="+mn-cs"/>
            </a:rPr>
            <a:t>年々上昇傾向にあるため、定員管理の適正化による適切な人件費支出、また</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物件費の節減に取り組む必要がある。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59173</xdr:rowOff>
    </xdr:from>
    <xdr:to>
      <xdr:col>23</xdr:col>
      <xdr:colOff>133350</xdr:colOff>
      <xdr:row>81</xdr:row>
      <xdr:rowOff>64325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6623"/>
          <a:ext cx="8382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10246</xdr:rowOff>
    </xdr:from>
    <xdr:to>
      <xdr:col>19</xdr:col>
      <xdr:colOff>133350</xdr:colOff>
      <xdr:row>81</xdr:row>
      <xdr:rowOff>59173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97696"/>
          <a:ext cx="889000" cy="4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143197</xdr:rowOff>
    </xdr:from>
    <xdr:to>
      <xdr:col>15</xdr:col>
      <xdr:colOff>82550</xdr:colOff>
      <xdr:row>81</xdr:row>
      <xdr:rowOff>10246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59197"/>
          <a:ext cx="889000" cy="3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117092</xdr:rowOff>
    </xdr:from>
    <xdr:to>
      <xdr:col>11</xdr:col>
      <xdr:colOff>31750</xdr:colOff>
      <xdr:row>80</xdr:row>
      <xdr:rowOff>143197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3092"/>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13525</xdr:rowOff>
    </xdr:from>
    <xdr:to>
      <xdr:col>23</xdr:col>
      <xdr:colOff>184150</xdr:colOff>
      <xdr:row>81</xdr:row>
      <xdr:rowOff>115125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30052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4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8373</xdr:rowOff>
    </xdr:from>
    <xdr:to>
      <xdr:col>19</xdr:col>
      <xdr:colOff>184150</xdr:colOff>
      <xdr:row>81</xdr:row>
      <xdr:rowOff>109973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120150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130896</xdr:rowOff>
    </xdr:from>
    <xdr:to>
      <xdr:col>15</xdr:col>
      <xdr:colOff>133350</xdr:colOff>
      <xdr:row>81</xdr:row>
      <xdr:rowOff>61046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71223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92397</xdr:rowOff>
    </xdr:from>
    <xdr:to>
      <xdr:col>11</xdr:col>
      <xdr:colOff>82550</xdr:colOff>
      <xdr:row>81</xdr:row>
      <xdr:rowOff>22547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0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32724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7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66292</xdr:rowOff>
    </xdr:from>
    <xdr:to>
      <xdr:col>7</xdr:col>
      <xdr:colOff>31750</xdr:colOff>
      <xdr:row>80</xdr:row>
      <xdr:rowOff>167892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152669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6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年度と同程度数値の</a:t>
          </a:r>
          <a:r>
            <a:rPr kumimoji="1" lang="en-US" altLang="ja-JP" sz="1100">
              <a:solidFill>
                <a:schemeClr val="dk1"/>
              </a:solidFill>
              <a:effectLst/>
              <a:latin typeface="+mn-lt"/>
              <a:ea typeface="+mn-ea"/>
              <a:cs typeface="+mn-cs"/>
            </a:rPr>
            <a:t>98.3</a:t>
          </a:r>
          <a:r>
            <a:rPr kumimoji="1" lang="ja-JP" altLang="ja-JP" sz="1100">
              <a:solidFill>
                <a:schemeClr val="dk1"/>
              </a:solidFill>
              <a:effectLst/>
              <a:latin typeface="+mn-lt"/>
              <a:ea typeface="+mn-ea"/>
              <a:cs typeface="+mn-cs"/>
            </a:rPr>
            <a:t>である。令和</a:t>
          </a:r>
          <a:r>
            <a:rPr kumimoji="1" lang="ja-JP" altLang="en-US" sz="1100">
              <a:solidFill>
                <a:schemeClr val="dk1"/>
              </a:solidFill>
              <a:effectLst/>
              <a:latin typeface="+mn-lt"/>
              <a:ea typeface="+mn-ea"/>
              <a:cs typeface="+mn-cs"/>
            </a:rPr>
            <a:t>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との</a:t>
          </a:r>
          <a:r>
            <a:rPr kumimoji="1" lang="ja-JP" altLang="ja-JP" sz="1100">
              <a:solidFill>
                <a:schemeClr val="dk1"/>
              </a:solidFill>
              <a:effectLst/>
              <a:latin typeface="+mn-lt"/>
              <a:ea typeface="+mn-ea"/>
              <a:cs typeface="+mn-cs"/>
            </a:rPr>
            <a:t>比較では低い数値を維持しているものの、類似団体平均より高い水準である。</a:t>
          </a:r>
          <a:endParaRPr lang="ja-JP" altLang="ja-JP" sz="1400">
            <a:effectLst/>
          </a:endParaRPr>
        </a:p>
        <a:p>
          <a:r>
            <a:rPr kumimoji="1" lang="ja-JP" altLang="ja-JP" sz="1100">
              <a:solidFill>
                <a:schemeClr val="dk1"/>
              </a:solidFill>
              <a:effectLst/>
              <a:latin typeface="+mn-lt"/>
              <a:ea typeface="+mn-ea"/>
              <a:cs typeface="+mn-cs"/>
            </a:rPr>
            <a:t>　引き続き行財政改革や定員適正化計画等により課・係の業務効率化、一層の職員手当等の適正化に取り組む必要がある。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151341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71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68386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98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160866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27275"/>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160866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881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住民基本台帳人口は前年度比</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人減少の</a:t>
          </a:r>
          <a:r>
            <a:rPr kumimoji="1" lang="en-US" altLang="ja-JP" sz="1100">
              <a:solidFill>
                <a:schemeClr val="dk1"/>
              </a:solidFill>
              <a:effectLst/>
              <a:latin typeface="+mn-lt"/>
              <a:ea typeface="+mn-ea"/>
              <a:cs typeface="+mn-cs"/>
            </a:rPr>
            <a:t>11,038</a:t>
          </a:r>
          <a:r>
            <a:rPr kumimoji="1" lang="ja-JP" altLang="ja-JP" sz="1100">
              <a:solidFill>
                <a:schemeClr val="dk1"/>
              </a:solidFill>
              <a:effectLst/>
              <a:latin typeface="+mn-lt"/>
              <a:ea typeface="+mn-ea"/>
              <a:cs typeface="+mn-cs"/>
            </a:rPr>
            <a:t>人である。職員数については、一般職が</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人減の</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人である。令和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a:t>
          </a:r>
          <a:r>
            <a:rPr kumimoji="1" lang="en-US" altLang="ja-JP" sz="1100">
              <a:solidFill>
                <a:schemeClr val="dk1"/>
              </a:solidFill>
              <a:effectLst/>
              <a:latin typeface="+mn-lt"/>
              <a:ea typeface="+mn-ea"/>
              <a:cs typeface="+mn-cs"/>
            </a:rPr>
            <a:t>12.86</a:t>
          </a:r>
          <a:r>
            <a:rPr kumimoji="1" lang="ja-JP" altLang="ja-JP" sz="1100">
              <a:solidFill>
                <a:schemeClr val="dk1"/>
              </a:solidFill>
              <a:effectLst/>
              <a:latin typeface="+mn-lt"/>
              <a:ea typeface="+mn-ea"/>
              <a:cs typeface="+mn-cs"/>
            </a:rPr>
            <a:t>人と類似団体平均の</a:t>
          </a:r>
          <a:r>
            <a:rPr kumimoji="1" lang="en-US" altLang="ja-JP" sz="1100">
              <a:solidFill>
                <a:schemeClr val="dk1"/>
              </a:solidFill>
              <a:effectLst/>
              <a:latin typeface="+mn-lt"/>
              <a:ea typeface="+mn-ea"/>
              <a:cs typeface="+mn-cs"/>
            </a:rPr>
            <a:t>12.94</a:t>
          </a:r>
          <a:r>
            <a:rPr kumimoji="1" lang="ja-JP" altLang="ja-JP" sz="1100">
              <a:solidFill>
                <a:schemeClr val="dk1"/>
              </a:solidFill>
              <a:effectLst/>
              <a:latin typeface="+mn-lt"/>
              <a:ea typeface="+mn-ea"/>
              <a:cs typeface="+mn-cs"/>
            </a:rPr>
            <a:t>人を下回ったが、前年度比較では</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今後も引き続き人口減少に対応しながら住民サービスの低下を招かないよう留意し業務の効率化、効率的な人員配置に取り組む人員管理を行っていく必要がある。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63984</xdr:rowOff>
    </xdr:from>
    <xdr:to>
      <xdr:col>81</xdr:col>
      <xdr:colOff>44450</xdr:colOff>
      <xdr:row>62</xdr:row>
      <xdr:rowOff>91561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3884"/>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34109</xdr:rowOff>
    </xdr:from>
    <xdr:to>
      <xdr:col>77</xdr:col>
      <xdr:colOff>44450</xdr:colOff>
      <xdr:row>62</xdr:row>
      <xdr:rowOff>63984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6400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7680</xdr:rowOff>
    </xdr:from>
    <xdr:to>
      <xdr:col>72</xdr:col>
      <xdr:colOff>203200</xdr:colOff>
      <xdr:row>62</xdr:row>
      <xdr:rowOff>34109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7580"/>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92952</xdr:rowOff>
    </xdr:from>
    <xdr:to>
      <xdr:col>68</xdr:col>
      <xdr:colOff>152400</xdr:colOff>
      <xdr:row>62</xdr:row>
      <xdr:rowOff>7680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140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40761</xdr:rowOff>
    </xdr:from>
    <xdr:to>
      <xdr:col>81</xdr:col>
      <xdr:colOff>95250</xdr:colOff>
      <xdr:row>62</xdr:row>
      <xdr:rowOff>142361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57288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13184</xdr:rowOff>
    </xdr:from>
    <xdr:to>
      <xdr:col>77</xdr:col>
      <xdr:colOff>95250</xdr:colOff>
      <xdr:row>62</xdr:row>
      <xdr:rowOff>114784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124961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1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154759</xdr:rowOff>
    </xdr:from>
    <xdr:to>
      <xdr:col>73</xdr:col>
      <xdr:colOff>44450</xdr:colOff>
      <xdr:row>62</xdr:row>
      <xdr:rowOff>84909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95086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128330</xdr:rowOff>
    </xdr:from>
    <xdr:to>
      <xdr:col>68</xdr:col>
      <xdr:colOff>203200</xdr:colOff>
      <xdr:row>62</xdr:row>
      <xdr:rowOff>58480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43257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42152</xdr:rowOff>
    </xdr:from>
    <xdr:to>
      <xdr:col>64</xdr:col>
      <xdr:colOff>152400</xdr:colOff>
      <xdr:row>61</xdr:row>
      <xdr:rowOff>143752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153929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分子を構成する元利償還金は</a:t>
          </a:r>
          <a:r>
            <a:rPr kumimoji="1" lang="en-US" altLang="ja-JP" sz="1100">
              <a:solidFill>
                <a:schemeClr val="dk1"/>
              </a:solidFill>
              <a:effectLst/>
              <a:latin typeface="+mn-lt"/>
              <a:ea typeface="+mn-ea"/>
              <a:cs typeface="+mn-cs"/>
            </a:rPr>
            <a:t>23,908</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744,910</a:t>
          </a:r>
          <a:r>
            <a:rPr kumimoji="1" lang="ja-JP" altLang="ja-JP" sz="1100">
              <a:solidFill>
                <a:schemeClr val="dk1"/>
              </a:solidFill>
              <a:effectLst/>
              <a:latin typeface="+mn-lt"/>
              <a:ea typeface="+mn-ea"/>
              <a:cs typeface="+mn-cs"/>
            </a:rPr>
            <a:t>千円となった。近年は高金利時の起債分の償還が進み減少傾向であると考えられる。但し、公営企業への負担分が増加する傾向にあるため注視していく。</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か年分平均）は</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実質公債費比率（単年度）は前年度</a:t>
          </a:r>
          <a:r>
            <a:rPr kumimoji="1" lang="ja-JP" altLang="en-US" sz="1100">
              <a:solidFill>
                <a:schemeClr val="dk1"/>
              </a:solidFill>
              <a:effectLst/>
              <a:latin typeface="+mn-lt"/>
              <a:ea typeface="+mn-ea"/>
              <a:cs typeface="+mn-cs"/>
            </a:rPr>
            <a:t>と同数値</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近年同水準を維持してきているが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災害復旧対応やその他の事業の影響により徐々に高い水準に移行することも考えられる。</a:t>
          </a:r>
          <a:r>
            <a:rPr kumimoji="1" lang="ja-JP" altLang="ja-JP" sz="1100">
              <a:solidFill>
                <a:schemeClr val="dk1"/>
              </a:solidFill>
              <a:effectLst/>
              <a:latin typeface="+mn-lt"/>
              <a:ea typeface="+mn-ea"/>
              <a:cs typeface="+mn-cs"/>
            </a:rPr>
            <a:t>緊急度・住民サービスを的確に把握した事業の選択</a:t>
          </a:r>
          <a:r>
            <a:rPr kumimoji="1" lang="ja-JP" altLang="en-US" sz="1100">
              <a:solidFill>
                <a:schemeClr val="dk1"/>
              </a:solidFill>
              <a:effectLst/>
              <a:latin typeface="+mn-lt"/>
              <a:ea typeface="+mn-ea"/>
              <a:cs typeface="+mn-cs"/>
            </a:rPr>
            <a:t>や新たな自主財源の確保策</a:t>
          </a:r>
          <a:r>
            <a:rPr kumimoji="1" lang="ja-JP" altLang="ja-JP" sz="1100">
              <a:solidFill>
                <a:schemeClr val="dk1"/>
              </a:solidFill>
              <a:effectLst/>
              <a:latin typeface="+mn-lt"/>
              <a:ea typeface="+mn-ea"/>
              <a:cs typeface="+mn-cs"/>
            </a:rPr>
            <a:t>により、起債に頼ることのない財政運営に努めていく。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94545</xdr:rowOff>
    </xdr:from>
    <xdr:to>
      <xdr:col>81</xdr:col>
      <xdr:colOff>44450</xdr:colOff>
      <xdr:row>38</xdr:row>
      <xdr:rowOff>148167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09645"/>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94545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426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705</xdr:rowOff>
    </xdr:from>
    <xdr:to>
      <xdr:col>72</xdr:col>
      <xdr:colOff>203200</xdr:colOff>
      <xdr:row>38</xdr:row>
      <xdr:rowOff>27517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43745</xdr:rowOff>
    </xdr:from>
    <xdr:to>
      <xdr:col>77</xdr:col>
      <xdr:colOff>95250</xdr:colOff>
      <xdr:row>38</xdr:row>
      <xdr:rowOff>145345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155522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121355</xdr:rowOff>
    </xdr:from>
    <xdr:to>
      <xdr:col>68</xdr:col>
      <xdr:colOff>203200</xdr:colOff>
      <xdr:row>38</xdr:row>
      <xdr:rowOff>51505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61682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将来負担比率は前年度に続き生じていない状態である。（計算上は前年度の</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へと</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増加した。）内訳としては、分子である将来負担額のうち、地方債の現在高が</a:t>
          </a:r>
          <a:r>
            <a:rPr kumimoji="1" lang="en-US" altLang="ja-JP" sz="1100">
              <a:solidFill>
                <a:schemeClr val="dk1"/>
              </a:solidFill>
              <a:effectLst/>
              <a:latin typeface="+mn-lt"/>
              <a:ea typeface="+mn-ea"/>
              <a:cs typeface="+mn-cs"/>
            </a:rPr>
            <a:t>260,821</a:t>
          </a:r>
          <a:r>
            <a:rPr kumimoji="1" lang="ja-JP" altLang="ja-JP" sz="1100">
              <a:solidFill>
                <a:schemeClr val="dk1"/>
              </a:solidFill>
              <a:effectLst/>
              <a:latin typeface="+mn-lt"/>
              <a:ea typeface="+mn-ea"/>
              <a:cs typeface="+mn-cs"/>
            </a:rPr>
            <a:t>千円の減、公営企業債等繰入見込額が</a:t>
          </a:r>
          <a:r>
            <a:rPr kumimoji="1" lang="en-US" altLang="ja-JP" sz="1100">
              <a:solidFill>
                <a:schemeClr val="dk1"/>
              </a:solidFill>
              <a:effectLst/>
              <a:latin typeface="+mn-lt"/>
              <a:ea typeface="+mn-ea"/>
              <a:cs typeface="+mn-cs"/>
            </a:rPr>
            <a:t>107,029</a:t>
          </a:r>
          <a:r>
            <a:rPr kumimoji="1" lang="ja-JP" altLang="ja-JP" sz="1100">
              <a:solidFill>
                <a:schemeClr val="dk1"/>
              </a:solidFill>
              <a:effectLst/>
              <a:latin typeface="+mn-lt"/>
              <a:ea typeface="+mn-ea"/>
              <a:cs typeface="+mn-cs"/>
            </a:rPr>
            <a:t>千円の減、組合負担等見込額が</a:t>
          </a:r>
          <a:r>
            <a:rPr kumimoji="1" lang="en-US" altLang="ja-JP" sz="1100">
              <a:solidFill>
                <a:schemeClr val="dk1"/>
              </a:solidFill>
              <a:effectLst/>
              <a:latin typeface="+mn-lt"/>
              <a:ea typeface="+mn-ea"/>
              <a:cs typeface="+mn-cs"/>
            </a:rPr>
            <a:t>57,179</a:t>
          </a:r>
          <a:r>
            <a:rPr kumimoji="1" lang="ja-JP" altLang="ja-JP" sz="1100">
              <a:solidFill>
                <a:schemeClr val="dk1"/>
              </a:solidFill>
              <a:effectLst/>
              <a:latin typeface="+mn-lt"/>
              <a:ea typeface="+mn-ea"/>
              <a:cs typeface="+mn-cs"/>
            </a:rPr>
            <a:t>千円の減となった。退職手当負担金見込額は</a:t>
          </a:r>
          <a:r>
            <a:rPr kumimoji="1" lang="en-US" altLang="ja-JP" sz="1100">
              <a:solidFill>
                <a:schemeClr val="dk1"/>
              </a:solidFill>
              <a:effectLst/>
              <a:latin typeface="+mn-lt"/>
              <a:ea typeface="+mn-ea"/>
              <a:cs typeface="+mn-cs"/>
            </a:rPr>
            <a:t>130,161</a:t>
          </a:r>
          <a:r>
            <a:rPr kumimoji="1" lang="ja-JP" altLang="ja-JP" sz="1100">
              <a:solidFill>
                <a:schemeClr val="dk1"/>
              </a:solidFill>
              <a:effectLst/>
              <a:latin typeface="+mn-lt"/>
              <a:ea typeface="+mn-ea"/>
              <a:cs typeface="+mn-cs"/>
            </a:rPr>
            <a:t>千円の増である。充当可能財源等については、基準財政需要額算入見込額が</a:t>
          </a:r>
          <a:r>
            <a:rPr kumimoji="1" lang="en-US" altLang="ja-JP" sz="1100">
              <a:solidFill>
                <a:schemeClr val="dk1"/>
              </a:solidFill>
              <a:effectLst/>
              <a:latin typeface="+mn-lt"/>
              <a:ea typeface="+mn-ea"/>
              <a:cs typeface="+mn-cs"/>
            </a:rPr>
            <a:t>249,033</a:t>
          </a:r>
          <a:r>
            <a:rPr kumimoji="1" lang="ja-JP" altLang="ja-JP" sz="1100">
              <a:solidFill>
                <a:schemeClr val="dk1"/>
              </a:solidFill>
              <a:effectLst/>
              <a:latin typeface="+mn-lt"/>
              <a:ea typeface="+mn-ea"/>
              <a:cs typeface="+mn-cs"/>
            </a:rPr>
            <a:t>千円減少、充当可能基金も</a:t>
          </a:r>
          <a:r>
            <a:rPr kumimoji="1" lang="en-US" altLang="ja-JP" sz="1100">
              <a:solidFill>
                <a:schemeClr val="dk1"/>
              </a:solidFill>
              <a:effectLst/>
              <a:latin typeface="+mn-lt"/>
              <a:ea typeface="+mn-ea"/>
              <a:cs typeface="+mn-cs"/>
            </a:rPr>
            <a:t>261,117</a:t>
          </a:r>
          <a:r>
            <a:rPr kumimoji="1" lang="ja-JP" altLang="ja-JP" sz="1100">
              <a:solidFill>
                <a:schemeClr val="dk1"/>
              </a:solidFill>
              <a:effectLst/>
              <a:latin typeface="+mn-lt"/>
              <a:ea typeface="+mn-ea"/>
              <a:cs typeface="+mn-cs"/>
            </a:rPr>
            <a:t>千円減少した。分母の減少が分子の減少を上回る結果となったものである。将来負担比率（計算上の数値）は健全な状態を維持しているが、引き続き注視していく。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11,038
10,979
237.54
10,133,464
9,687,976
204,598
5,032,795
6,214,173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任期の定めのない職員分が増加している。また、会計年度任用職員分、各種委員報酬分も増加している。昨年度に続き人事院勧告にならった調整を一般職員だけでなく会計年度任用職員分の報酬、手当にも行った。議員報酬や退職手当負担金等は横ばいである。</a:t>
          </a:r>
          <a:r>
            <a:rPr kumimoji="1" lang="ja-JP" altLang="ja-JP" sz="1100">
              <a:solidFill>
                <a:schemeClr val="dk1"/>
              </a:solidFill>
              <a:effectLst/>
              <a:latin typeface="+mn-lt"/>
              <a:ea typeface="+mn-ea"/>
              <a:cs typeface="+mn-cs"/>
            </a:rPr>
            <a:t>引き続き定員管理の適正化その他経費削減に努めていく。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年度物件費に充当した経常経費一般財源等は、</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22,492</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944,731</a:t>
          </a:r>
          <a:r>
            <a:rPr kumimoji="1" lang="ja-JP" altLang="ja-JP" sz="1100">
              <a:solidFill>
                <a:schemeClr val="dk1"/>
              </a:solidFill>
              <a:effectLst/>
              <a:latin typeface="+mn-lt"/>
              <a:ea typeface="+mn-ea"/>
              <a:cs typeface="+mn-cs"/>
            </a:rPr>
            <a:t>千円である。それにより経常収支比率は、前年度比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コロナ禍からの脱却により観光関係の需要が伸び、比例して経費も上昇した。また、</a:t>
          </a:r>
          <a:r>
            <a:rPr kumimoji="1" lang="ja-JP" altLang="ja-JP" sz="1100">
              <a:solidFill>
                <a:schemeClr val="dk1"/>
              </a:solidFill>
              <a:effectLst/>
              <a:latin typeface="+mn-lt"/>
              <a:ea typeface="+mn-ea"/>
              <a:cs typeface="+mn-cs"/>
            </a:rPr>
            <a:t>物価高による全体経費の</a:t>
          </a:r>
          <a:r>
            <a:rPr kumimoji="1" lang="ja-JP" altLang="en-US" sz="1100">
              <a:solidFill>
                <a:schemeClr val="dk1"/>
              </a:solidFill>
              <a:effectLst/>
              <a:latin typeface="+mn-lt"/>
              <a:ea typeface="+mn-ea"/>
              <a:cs typeface="+mn-cs"/>
            </a:rPr>
            <a:t>増加も影響していると</a:t>
          </a:r>
          <a:r>
            <a:rPr kumimoji="1" lang="ja-JP" altLang="ja-JP" sz="1100">
              <a:solidFill>
                <a:schemeClr val="dk1"/>
              </a:solidFill>
              <a:effectLst/>
              <a:latin typeface="+mn-lt"/>
              <a:ea typeface="+mn-ea"/>
              <a:cs typeface="+mn-cs"/>
            </a:rPr>
            <a:t>考えられる。</a:t>
          </a:r>
          <a:endParaRPr lang="ja-JP" altLang="ja-JP" sz="1400">
            <a:effectLst/>
          </a:endParaRPr>
        </a:p>
        <a:p>
          <a:r>
            <a:rPr kumimoji="1" lang="ja-JP" altLang="ja-JP" sz="1100">
              <a:solidFill>
                <a:schemeClr val="dk1"/>
              </a:solidFill>
              <a:effectLst/>
              <a:latin typeface="+mn-lt"/>
              <a:ea typeface="+mn-ea"/>
              <a:cs typeface="+mn-cs"/>
            </a:rPr>
            <a:t>　一般的な事務経費は引き続き省エネや省資源化の徹底に努め、委託費等は適正な競争によるコスト削減に努めていく。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34472</xdr:rowOff>
    </xdr:from>
    <xdr:to>
      <xdr:col>82</xdr:col>
      <xdr:colOff>107950</xdr:colOff>
      <xdr:row>20</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634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20</xdr:row>
      <xdr:rowOff>34472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06271"/>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6271"/>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19</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913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48986</xdr:rowOff>
    </xdr:from>
    <xdr:to>
      <xdr:col>82</xdr:col>
      <xdr:colOff>158750</xdr:colOff>
      <xdr:row>20</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21063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155122</xdr:rowOff>
    </xdr:from>
    <xdr:to>
      <xdr:col>78</xdr:col>
      <xdr:colOff>120650</xdr:colOff>
      <xdr:row>20</xdr:row>
      <xdr:rowOff>85272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70049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年度扶助費に充当した経常経費一般財源等は</a:t>
          </a:r>
          <a:r>
            <a:rPr kumimoji="1" lang="en-US" altLang="ja-JP" sz="1100">
              <a:solidFill>
                <a:schemeClr val="dk1"/>
              </a:solidFill>
              <a:effectLst/>
              <a:latin typeface="+mn-lt"/>
              <a:ea typeface="+mn-ea"/>
              <a:cs typeface="+mn-cs"/>
            </a:rPr>
            <a:t>366,740</a:t>
          </a:r>
          <a:r>
            <a:rPr kumimoji="1" lang="ja-JP" altLang="ja-JP" sz="1100">
              <a:solidFill>
                <a:schemeClr val="dk1"/>
              </a:solidFill>
              <a:effectLst/>
              <a:latin typeface="+mn-lt"/>
              <a:ea typeface="+mn-ea"/>
              <a:cs typeface="+mn-cs"/>
            </a:rPr>
            <a:t>千円であり、前年度比</a:t>
          </a:r>
          <a:r>
            <a:rPr kumimoji="1" lang="en-US" altLang="ja-JP" sz="1100">
              <a:solidFill>
                <a:schemeClr val="dk1"/>
              </a:solidFill>
              <a:effectLst/>
              <a:latin typeface="+mn-lt"/>
              <a:ea typeface="+mn-ea"/>
              <a:cs typeface="+mn-cs"/>
            </a:rPr>
            <a:t>10,219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特に、昨年度減少していた養護老人ホーム入所措置事業費や子ども医療費への支援分が伸びたことによる。</a:t>
          </a:r>
          <a:r>
            <a:rPr kumimoji="1" lang="ja-JP" altLang="ja-JP" sz="1100">
              <a:solidFill>
                <a:schemeClr val="dk1"/>
              </a:solidFill>
              <a:effectLst/>
              <a:latin typeface="+mn-lt"/>
              <a:ea typeface="+mn-ea"/>
              <a:cs typeface="+mn-cs"/>
            </a:rPr>
            <a:t>少子高齢化が進む本町では、今後扶助費の増加が懸念されるが、各種手当の必要性や給付要件の見直し等含め適正管理・支出に努めていく。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76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161290</xdr:rowOff>
    </xdr:from>
    <xdr:to>
      <xdr:col>19</xdr:col>
      <xdr:colOff>187325</xdr:colOff>
      <xdr:row>59</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76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161290</xdr:rowOff>
    </xdr:from>
    <xdr:to>
      <xdr:col>15</xdr:col>
      <xdr:colOff>98425</xdr:colOff>
      <xdr:row>60</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76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14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xdr:rowOff>
    </xdr:from>
    <xdr:to>
      <xdr:col>24</xdr:col>
      <xdr:colOff>76200</xdr:colOff>
      <xdr:row>60</xdr:row>
      <xdr:rowOff>109220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151147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41910</xdr:rowOff>
    </xdr:from>
    <xdr:to>
      <xdr:col>6</xdr:col>
      <xdr:colOff>171450</xdr:colOff>
      <xdr:row>61</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128287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年度は、類似団体平均</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特別会計や公営企業会計に対する繰出金については、各会計での収支状況を見極めながら精査を行っている。特に、国民健康保険や介護保険事業においては、予防事業に重点を置くことで保険給付を抑えるなど、普通会計の負担を軽減すべくなお一層の推進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135165</xdr:rowOff>
    </xdr:from>
    <xdr:to>
      <xdr:col>82</xdr:col>
      <xdr:colOff>107950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4915"/>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58</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58</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80934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84365</xdr:rowOff>
    </xdr:from>
    <xdr:to>
      <xdr:col>82</xdr:col>
      <xdr:colOff>158750</xdr:colOff>
      <xdr:row>56</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100892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補助費等に充当した経常経費一般財源等は、</a:t>
          </a:r>
          <a:r>
            <a:rPr kumimoji="1" lang="en-US" altLang="ja-JP" sz="1100">
              <a:solidFill>
                <a:schemeClr val="dk1"/>
              </a:solidFill>
              <a:effectLst/>
              <a:latin typeface="+mn-lt"/>
              <a:ea typeface="+mn-ea"/>
              <a:cs typeface="+mn-cs"/>
            </a:rPr>
            <a:t>225,587</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1,084,252</a:t>
          </a:r>
          <a:r>
            <a:rPr kumimoji="1" lang="ja-JP" altLang="ja-JP" sz="1100">
              <a:solidFill>
                <a:schemeClr val="dk1"/>
              </a:solidFill>
              <a:effectLst/>
              <a:latin typeface="+mn-lt"/>
              <a:ea typeface="+mn-ea"/>
              <a:cs typeface="+mn-cs"/>
            </a:rPr>
            <a:t>千円である。このことから経常収支比率が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町国保病院統合へ向けた負担金、下水道事業の法適用化直後の出資、補助的負担の伸びが大きかった。また、コロナ禍から平時に戻り、町内での各種イベントや団体活動への補助の復活や増額等により全体的に</a:t>
          </a:r>
          <a:r>
            <a:rPr kumimoji="1" lang="ja-JP" altLang="en-US" sz="1050">
              <a:solidFill>
                <a:schemeClr val="dk1"/>
              </a:solidFill>
              <a:effectLst/>
              <a:latin typeface="+mn-lt"/>
              <a:ea typeface="+mn-ea"/>
              <a:cs typeface="+mn-cs"/>
            </a:rPr>
            <a:t>伸びて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町からの各種団体運営・活動補助金は、その内容や収支の状況を随時精査しており、引き続き適正な執行に努めていく。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37</xdr:row>
      <xdr:rowOff>138430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2490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104140</xdr:rowOff>
    </xdr:from>
    <xdr:to>
      <xdr:col>78</xdr:col>
      <xdr:colOff>69850</xdr:colOff>
      <xdr:row>36</xdr:row>
      <xdr:rowOff>52705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048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104140</xdr:rowOff>
    </xdr:from>
    <xdr:to>
      <xdr:col>73</xdr:col>
      <xdr:colOff>180975</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1048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0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xdr:rowOff>
    </xdr:from>
    <xdr:to>
      <xdr:col>78</xdr:col>
      <xdr:colOff>120650</xdr:colOff>
      <xdr:row>36</xdr:row>
      <xdr:rowOff>103505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113682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4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53340</xdr:rowOff>
    </xdr:from>
    <xdr:to>
      <xdr:col>74</xdr:col>
      <xdr:colOff>31750</xdr:colOff>
      <xdr:row>35</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公債費に充当した経常経費一般財源等は</a:t>
          </a:r>
          <a:r>
            <a:rPr kumimoji="1" lang="en-US" altLang="ja-JP" sz="1100">
              <a:solidFill>
                <a:schemeClr val="dk1"/>
              </a:solidFill>
              <a:effectLst/>
              <a:latin typeface="+mn-lt"/>
              <a:ea typeface="+mn-ea"/>
              <a:cs typeface="+mn-cs"/>
            </a:rPr>
            <a:t>23,259</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731,206</a:t>
          </a:r>
          <a:r>
            <a:rPr kumimoji="1" lang="ja-JP" altLang="ja-JP" sz="1100">
              <a:solidFill>
                <a:schemeClr val="dk1"/>
              </a:solidFill>
              <a:effectLst/>
              <a:latin typeface="+mn-lt"/>
              <a:ea typeface="+mn-ea"/>
              <a:cs typeface="+mn-cs"/>
            </a:rPr>
            <a:t>千円となり対前年度比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った。以前より年度ごとに償還額を超えない範囲での新規起債計画を立て運用し、類似団体内平均値を下回る状況が続いているが、今後は災害復旧事業債の増加や、中学校建設等による大型の起債対象事業が見込まれる。人口減少も加速していく見込みであり、総額管理とともに一人あたりの数値等も念頭に、自主財源確保や基金の有効活用等を考慮した起債運用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109855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29457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8272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109855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951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76852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020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36195</xdr:rowOff>
    </xdr:from>
    <xdr:to>
      <xdr:col>24</xdr:col>
      <xdr:colOff>76200</xdr:colOff>
      <xdr:row>75</xdr:row>
      <xdr:rowOff>137795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52722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4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59055</xdr:rowOff>
    </xdr:from>
    <xdr:to>
      <xdr:col>20</xdr:col>
      <xdr:colOff>38100</xdr:colOff>
      <xdr:row>75</xdr:row>
      <xdr:rowOff>160655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170832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56532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公債費以外の経常収支比率は、前年度</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81.9%</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前年度の台風</a:t>
          </a:r>
          <a:r>
            <a:rPr kumimoji="1" lang="ja-JP" altLang="ja-JP" sz="1100">
              <a:solidFill>
                <a:schemeClr val="dk1"/>
              </a:solidFill>
              <a:effectLst/>
              <a:latin typeface="+mn-lt"/>
              <a:ea typeface="+mn-ea"/>
              <a:cs typeface="+mn-cs"/>
            </a:rPr>
            <a:t>災害発生後、緊急を要する</a:t>
          </a:r>
          <a:r>
            <a:rPr kumimoji="1" lang="ja-JP" altLang="en-US" sz="1100">
              <a:solidFill>
                <a:schemeClr val="dk1"/>
              </a:solidFill>
              <a:effectLst/>
              <a:latin typeface="+mn-lt"/>
              <a:ea typeface="+mn-ea"/>
              <a:cs typeface="+mn-cs"/>
            </a:rPr>
            <a:t>間接的な</a:t>
          </a:r>
          <a:r>
            <a:rPr kumimoji="1" lang="ja-JP" altLang="ja-JP" sz="1100">
              <a:solidFill>
                <a:schemeClr val="dk1"/>
              </a:solidFill>
              <a:effectLst/>
              <a:latin typeface="+mn-lt"/>
              <a:ea typeface="+mn-ea"/>
              <a:cs typeface="+mn-cs"/>
            </a:rPr>
            <a:t>町単独事業に対する</a:t>
          </a:r>
          <a:r>
            <a:rPr kumimoji="1" lang="ja-JP" altLang="en-US" sz="1100">
              <a:solidFill>
                <a:schemeClr val="dk1"/>
              </a:solidFill>
              <a:effectLst/>
              <a:latin typeface="+mn-lt"/>
              <a:ea typeface="+mn-ea"/>
              <a:cs typeface="+mn-cs"/>
            </a:rPr>
            <a:t>支出や全体的な物価高が</a:t>
          </a:r>
          <a:r>
            <a:rPr kumimoji="1" lang="ja-JP" altLang="ja-JP" sz="1100">
              <a:solidFill>
                <a:schemeClr val="dk1"/>
              </a:solidFill>
              <a:effectLst/>
              <a:latin typeface="+mn-lt"/>
              <a:ea typeface="+mn-ea"/>
              <a:cs typeface="+mn-cs"/>
            </a:rPr>
            <a:t>影響している</a:t>
          </a:r>
          <a:r>
            <a:rPr kumimoji="1" lang="ja-JP" altLang="en-US" sz="1100">
              <a:solidFill>
                <a:schemeClr val="dk1"/>
              </a:solidFill>
              <a:effectLst/>
              <a:latin typeface="+mn-lt"/>
              <a:ea typeface="+mn-ea"/>
              <a:cs typeface="+mn-cs"/>
            </a:rPr>
            <a:t>と考えられる</a:t>
          </a:r>
          <a:r>
            <a:rPr kumimoji="1" lang="ja-JP" altLang="ja-JP" sz="1100">
              <a:solidFill>
                <a:schemeClr val="dk1"/>
              </a:solidFill>
              <a:effectLst/>
              <a:latin typeface="+mn-lt"/>
              <a:ea typeface="+mn-ea"/>
              <a:cs typeface="+mn-cs"/>
            </a:rPr>
            <a:t>。引き続き、継続的な歳出削減を念頭に、最小の経費で最大の効果をあげる行財政運営に努め、類似団体平均値を下回るよう更に取り組んでいく。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40663"/>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78</xdr:row>
      <xdr:rowOff>67563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83464"/>
          <a:ext cx="8890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8346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217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117388</xdr:rowOff>
    </xdr:from>
    <xdr:to>
      <xdr:col>29</xdr:col>
      <xdr:colOff>127000</xdr:colOff>
      <xdr:row>16</xdr:row>
      <xdr:rowOff>147138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8213"/>
          <a:ext cx="647700" cy="29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147138</xdr:rowOff>
    </xdr:from>
    <xdr:to>
      <xdr:col>26</xdr:col>
      <xdr:colOff>50800</xdr:colOff>
      <xdr:row>17</xdr:row>
      <xdr:rowOff>38804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7963"/>
          <a:ext cx="698500" cy="6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38804</xdr:rowOff>
    </xdr:from>
    <xdr:to>
      <xdr:col>22</xdr:col>
      <xdr:colOff>114300</xdr:colOff>
      <xdr:row>17</xdr:row>
      <xdr:rowOff>137962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1079"/>
          <a:ext cx="698500" cy="99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137962</xdr:rowOff>
    </xdr:from>
    <xdr:to>
      <xdr:col>18</xdr:col>
      <xdr:colOff>177800</xdr:colOff>
      <xdr:row>18</xdr:row>
      <xdr:rowOff>747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0237"/>
          <a:ext cx="698500" cy="3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66588</xdr:rowOff>
    </xdr:from>
    <xdr:to>
      <xdr:col>29</xdr:col>
      <xdr:colOff>177800</xdr:colOff>
      <xdr:row>16</xdr:row>
      <xdr:rowOff>168188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83115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0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96338</xdr:rowOff>
    </xdr:from>
    <xdr:to>
      <xdr:col>26</xdr:col>
      <xdr:colOff>101600</xdr:colOff>
      <xdr:row>17</xdr:row>
      <xdr:rowOff>26488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36665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159454</xdr:rowOff>
    </xdr:from>
    <xdr:to>
      <xdr:col>22</xdr:col>
      <xdr:colOff>165100</xdr:colOff>
      <xdr:row>17</xdr:row>
      <xdr:rowOff>89604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99781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87162</xdr:rowOff>
    </xdr:from>
    <xdr:to>
      <xdr:col>19</xdr:col>
      <xdr:colOff>38100</xdr:colOff>
      <xdr:row>18</xdr:row>
      <xdr:rowOff>17312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9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121397</xdr:rowOff>
    </xdr:from>
    <xdr:to>
      <xdr:col>15</xdr:col>
      <xdr:colOff>101600</xdr:colOff>
      <xdr:row>18</xdr:row>
      <xdr:rowOff>51547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61724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5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82918</xdr:rowOff>
    </xdr:from>
    <xdr:to>
      <xdr:col>29</xdr:col>
      <xdr:colOff>127000</xdr:colOff>
      <xdr:row>36</xdr:row>
      <xdr:rowOff>96863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36168"/>
          <a:ext cx="6477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96863</xdr:rowOff>
    </xdr:from>
    <xdr:to>
      <xdr:col>26</xdr:col>
      <xdr:colOff>50800</xdr:colOff>
      <xdr:row>36</xdr:row>
      <xdr:rowOff>165253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50113"/>
          <a:ext cx="698500" cy="68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302886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70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165253</xdr:rowOff>
    </xdr:from>
    <xdr:to>
      <xdr:col>22</xdr:col>
      <xdr:colOff>114300</xdr:colOff>
      <xdr:row>37</xdr:row>
      <xdr:rowOff>43828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8503"/>
          <a:ext cx="698500" cy="5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59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43828</xdr:rowOff>
    </xdr:from>
    <xdr:to>
      <xdr:col>18</xdr:col>
      <xdr:colOff>177800</xdr:colOff>
      <xdr:row>37</xdr:row>
      <xdr:rowOff>106769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8528"/>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32118</xdr:rowOff>
    </xdr:from>
    <xdr:to>
      <xdr:col>29</xdr:col>
      <xdr:colOff>177800</xdr:colOff>
      <xdr:row>36</xdr:row>
      <xdr:rowOff>133718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85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4195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46063</xdr:rowOff>
    </xdr:from>
    <xdr:to>
      <xdr:col>26</xdr:col>
      <xdr:colOff>101600</xdr:colOff>
      <xdr:row>36</xdr:row>
      <xdr:rowOff>147663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132440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8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114453</xdr:rowOff>
    </xdr:from>
    <xdr:to>
      <xdr:col>22</xdr:col>
      <xdr:colOff>165100</xdr:colOff>
      <xdr:row>37</xdr:row>
      <xdr:rowOff>44603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5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164478</xdr:rowOff>
    </xdr:from>
    <xdr:to>
      <xdr:col>19</xdr:col>
      <xdr:colOff>38100</xdr:colOff>
      <xdr:row>37</xdr:row>
      <xdr:rowOff>94628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1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79405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55969</xdr:rowOff>
    </xdr:from>
    <xdr:to>
      <xdr:col>15</xdr:col>
      <xdr:colOff>101600</xdr:colOff>
      <xdr:row>37</xdr:row>
      <xdr:rowOff>157569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8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142346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11,038
10,979
237.54
10,133,464
9,687,976
204,598
5,032,795
6,214,173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59081</xdr:rowOff>
    </xdr:from>
    <xdr:to>
      <xdr:col>24</xdr:col>
      <xdr:colOff>63500</xdr:colOff>
      <xdr:row>34</xdr:row>
      <xdr:rowOff>80226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8381"/>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80226</xdr:rowOff>
    </xdr:from>
    <xdr:to>
      <xdr:col>19</xdr:col>
      <xdr:colOff>177800</xdr:colOff>
      <xdr:row>34</xdr:row>
      <xdr:rowOff>163779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9526"/>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156909</xdr:rowOff>
    </xdr:from>
    <xdr:to>
      <xdr:col>15</xdr:col>
      <xdr:colOff>50800</xdr:colOff>
      <xdr:row>34</xdr:row>
      <xdr:rowOff>163779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86209"/>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156909</xdr:rowOff>
    </xdr:from>
    <xdr:to>
      <xdr:col>10</xdr:col>
      <xdr:colOff>114300</xdr:colOff>
      <xdr:row>36</xdr:row>
      <xdr:rowOff>77318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6209"/>
          <a:ext cx="889000" cy="26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8281</xdr:rowOff>
    </xdr:from>
    <xdr:to>
      <xdr:col>24</xdr:col>
      <xdr:colOff>114300</xdr:colOff>
      <xdr:row>34</xdr:row>
      <xdr:rowOff>109881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31158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29426</xdr:rowOff>
    </xdr:from>
    <xdr:to>
      <xdr:col>20</xdr:col>
      <xdr:colOff>38100</xdr:colOff>
      <xdr:row>34</xdr:row>
      <xdr:rowOff>131026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147553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3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112979</xdr:rowOff>
    </xdr:from>
    <xdr:to>
      <xdr:col>15</xdr:col>
      <xdr:colOff>101600</xdr:colOff>
      <xdr:row>35</xdr:row>
      <xdr:rowOff>43129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34256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106109</xdr:rowOff>
    </xdr:from>
    <xdr:to>
      <xdr:col>10</xdr:col>
      <xdr:colOff>165100</xdr:colOff>
      <xdr:row>35</xdr:row>
      <xdr:rowOff>36259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52786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26518</xdr:rowOff>
    </xdr:from>
    <xdr:to>
      <xdr:col>6</xdr:col>
      <xdr:colOff>38100</xdr:colOff>
      <xdr:row>36</xdr:row>
      <xdr:rowOff>128118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119245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112228</xdr:rowOff>
    </xdr:from>
    <xdr:to>
      <xdr:col>24</xdr:col>
      <xdr:colOff>63500</xdr:colOff>
      <xdr:row>57</xdr:row>
      <xdr:rowOff>113378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4878"/>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113378</xdr:rowOff>
    </xdr:from>
    <xdr:to>
      <xdr:col>19</xdr:col>
      <xdr:colOff>177800</xdr:colOff>
      <xdr:row>57</xdr:row>
      <xdr:rowOff>145897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6028"/>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145897</xdr:rowOff>
    </xdr:from>
    <xdr:to>
      <xdr:col>15</xdr:col>
      <xdr:colOff>50800</xdr:colOff>
      <xdr:row>57</xdr:row>
      <xdr:rowOff>169871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18547"/>
          <a:ext cx="889000" cy="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157239</xdr:rowOff>
    </xdr:from>
    <xdr:to>
      <xdr:col>10</xdr:col>
      <xdr:colOff>114300</xdr:colOff>
      <xdr:row>57</xdr:row>
      <xdr:rowOff>169871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9889"/>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41470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61428</xdr:rowOff>
    </xdr:from>
    <xdr:to>
      <xdr:col>24</xdr:col>
      <xdr:colOff>114300</xdr:colOff>
      <xdr:row>57</xdr:row>
      <xdr:rowOff>163028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39855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62578</xdr:rowOff>
    </xdr:from>
    <xdr:to>
      <xdr:col>20</xdr:col>
      <xdr:colOff>38100</xdr:colOff>
      <xdr:row>57</xdr:row>
      <xdr:rowOff>164178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155305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2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95097</xdr:rowOff>
    </xdr:from>
    <xdr:to>
      <xdr:col>15</xdr:col>
      <xdr:colOff>101600</xdr:colOff>
      <xdr:row>58</xdr:row>
      <xdr:rowOff>25247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16374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119071</xdr:rowOff>
    </xdr:from>
    <xdr:to>
      <xdr:col>10</xdr:col>
      <xdr:colOff>165100</xdr:colOff>
      <xdr:row>58</xdr:row>
      <xdr:rowOff>49221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40348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8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106439</xdr:rowOff>
    </xdr:from>
    <xdr:to>
      <xdr:col>6</xdr:col>
      <xdr:colOff>38100</xdr:colOff>
      <xdr:row>58</xdr:row>
      <xdr:rowOff>36589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53116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22389</xdr:rowOff>
    </xdr:from>
    <xdr:to>
      <xdr:col>24</xdr:col>
      <xdr:colOff>63500</xdr:colOff>
      <xdr:row>78</xdr:row>
      <xdr:rowOff>78930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95489"/>
          <a:ext cx="8382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22389</xdr:rowOff>
    </xdr:from>
    <xdr:to>
      <xdr:col>19</xdr:col>
      <xdr:colOff>177800</xdr:colOff>
      <xdr:row>78</xdr:row>
      <xdr:rowOff>51842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5489"/>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31762</xdr:rowOff>
    </xdr:from>
    <xdr:to>
      <xdr:col>15</xdr:col>
      <xdr:colOff>50800</xdr:colOff>
      <xdr:row>78</xdr:row>
      <xdr:rowOff>51842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04862"/>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136119</xdr:rowOff>
    </xdr:from>
    <xdr:to>
      <xdr:col>10</xdr:col>
      <xdr:colOff>114300</xdr:colOff>
      <xdr:row>78</xdr:row>
      <xdr:rowOff>31762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3776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28130</xdr:rowOff>
    </xdr:from>
    <xdr:to>
      <xdr:col>24</xdr:col>
      <xdr:colOff>114300</xdr:colOff>
      <xdr:row>78</xdr:row>
      <xdr:rowOff>129730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114507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143039</xdr:rowOff>
    </xdr:from>
    <xdr:to>
      <xdr:col>20</xdr:col>
      <xdr:colOff>38100</xdr:colOff>
      <xdr:row>78</xdr:row>
      <xdr:rowOff>73189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64316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3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1042</xdr:rowOff>
    </xdr:from>
    <xdr:to>
      <xdr:col>15</xdr:col>
      <xdr:colOff>101600</xdr:colOff>
      <xdr:row>78</xdr:row>
      <xdr:rowOff>102642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93769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152412</xdr:rowOff>
    </xdr:from>
    <xdr:to>
      <xdr:col>10</xdr:col>
      <xdr:colOff>165100</xdr:colOff>
      <xdr:row>78</xdr:row>
      <xdr:rowOff>82562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73689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85319</xdr:rowOff>
    </xdr:from>
    <xdr:to>
      <xdr:col>6</xdr:col>
      <xdr:colOff>38100</xdr:colOff>
      <xdr:row>78</xdr:row>
      <xdr:rowOff>15469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20154</xdr:rowOff>
    </xdr:from>
    <xdr:to>
      <xdr:col>24</xdr:col>
      <xdr:colOff>63500</xdr:colOff>
      <xdr:row>93</xdr:row>
      <xdr:rowOff>142073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965004"/>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152600</xdr:rowOff>
    </xdr:from>
    <xdr:to>
      <xdr:col>19</xdr:col>
      <xdr:colOff>177800</xdr:colOff>
      <xdr:row>93</xdr:row>
      <xdr:rowOff>142073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5926000"/>
          <a:ext cx="889000" cy="16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152600</xdr:rowOff>
    </xdr:from>
    <xdr:to>
      <xdr:col>15</xdr:col>
      <xdr:colOff>50800</xdr:colOff>
      <xdr:row>94</xdr:row>
      <xdr:rowOff>133539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926000"/>
          <a:ext cx="889000" cy="3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133539</xdr:rowOff>
    </xdr:from>
    <xdr:to>
      <xdr:col>10</xdr:col>
      <xdr:colOff>114300</xdr:colOff>
      <xdr:row>95</xdr:row>
      <xdr:rowOff>12131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49839"/>
          <a:ext cx="889000" cy="5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140804</xdr:rowOff>
    </xdr:from>
    <xdr:to>
      <xdr:col>24</xdr:col>
      <xdr:colOff>114300</xdr:colOff>
      <xdr:row>93</xdr:row>
      <xdr:rowOff>70954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163681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6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91273</xdr:rowOff>
    </xdr:from>
    <xdr:to>
      <xdr:col>20</xdr:col>
      <xdr:colOff>38100</xdr:colOff>
      <xdr:row>94</xdr:row>
      <xdr:rowOff>21423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37950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1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101800</xdr:rowOff>
    </xdr:from>
    <xdr:to>
      <xdr:col>15</xdr:col>
      <xdr:colOff>101600</xdr:colOff>
      <xdr:row>93</xdr:row>
      <xdr:rowOff>31950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8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48477</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65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82739</xdr:rowOff>
    </xdr:from>
    <xdr:to>
      <xdr:col>10</xdr:col>
      <xdr:colOff>165100</xdr:colOff>
      <xdr:row>95</xdr:row>
      <xdr:rowOff>12889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29416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7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132781</xdr:rowOff>
    </xdr:from>
    <xdr:to>
      <xdr:col>6</xdr:col>
      <xdr:colOff>38100</xdr:colOff>
      <xdr:row>95</xdr:row>
      <xdr:rowOff>62931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79458</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2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80786</xdr:rowOff>
    </xdr:from>
    <xdr:to>
      <xdr:col>55</xdr:col>
      <xdr:colOff>0</xdr:colOff>
      <xdr:row>35</xdr:row>
      <xdr:rowOff>86390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81536"/>
          <a:ext cx="8382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18726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9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54573</xdr:rowOff>
    </xdr:from>
    <xdr:to>
      <xdr:col>50</xdr:col>
      <xdr:colOff>114300</xdr:colOff>
      <xdr:row>35</xdr:row>
      <xdr:rowOff>80786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55323"/>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74404</xdr:rowOff>
    </xdr:from>
    <xdr:to>
      <xdr:col>45</xdr:col>
      <xdr:colOff>177800</xdr:colOff>
      <xdr:row>35</xdr:row>
      <xdr:rowOff>54573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32254"/>
          <a:ext cx="889000" cy="3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74404</xdr:rowOff>
    </xdr:from>
    <xdr:to>
      <xdr:col>41</xdr:col>
      <xdr:colOff>50800</xdr:colOff>
      <xdr:row>36</xdr:row>
      <xdr:rowOff>54687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32254"/>
          <a:ext cx="889000" cy="49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116316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35590</xdr:rowOff>
    </xdr:from>
    <xdr:to>
      <xdr:col>55</xdr:col>
      <xdr:colOff>50800</xdr:colOff>
      <xdr:row>35</xdr:row>
      <xdr:rowOff>137190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58467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8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29986</xdr:rowOff>
    </xdr:from>
    <xdr:to>
      <xdr:col>50</xdr:col>
      <xdr:colOff>165100</xdr:colOff>
      <xdr:row>35</xdr:row>
      <xdr:rowOff>131586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3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148113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0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3773</xdr:rowOff>
    </xdr:from>
    <xdr:to>
      <xdr:col>46</xdr:col>
      <xdr:colOff>38100</xdr:colOff>
      <xdr:row>35</xdr:row>
      <xdr:rowOff>105373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121900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7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23604</xdr:rowOff>
    </xdr:from>
    <xdr:to>
      <xdr:col>41</xdr:col>
      <xdr:colOff>101600</xdr:colOff>
      <xdr:row>33</xdr:row>
      <xdr:rowOff>125204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6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141731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5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3887</xdr:rowOff>
    </xdr:from>
    <xdr:to>
      <xdr:col>36</xdr:col>
      <xdr:colOff>165100</xdr:colOff>
      <xdr:row>36</xdr:row>
      <xdr:rowOff>105487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122014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5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71238</xdr:rowOff>
    </xdr:from>
    <xdr:to>
      <xdr:col>55</xdr:col>
      <xdr:colOff>0</xdr:colOff>
      <xdr:row>57</xdr:row>
      <xdr:rowOff>105528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38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15574</xdr:rowOff>
    </xdr:from>
    <xdr:to>
      <xdr:col>50</xdr:col>
      <xdr:colOff>114300</xdr:colOff>
      <xdr:row>57</xdr:row>
      <xdr:rowOff>105528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88224"/>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75181</xdr:rowOff>
    </xdr:from>
    <xdr:to>
      <xdr:col>45</xdr:col>
      <xdr:colOff>177800</xdr:colOff>
      <xdr:row>57</xdr:row>
      <xdr:rowOff>15574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76381"/>
          <a:ext cx="889000" cy="1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75181</xdr:rowOff>
    </xdr:from>
    <xdr:to>
      <xdr:col>41</xdr:col>
      <xdr:colOff>50800</xdr:colOff>
      <xdr:row>57</xdr:row>
      <xdr:rowOff>1249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76381"/>
          <a:ext cx="889000" cy="9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20438</xdr:rowOff>
    </xdr:from>
    <xdr:to>
      <xdr:col>55</xdr:col>
      <xdr:colOff>50800</xdr:colOff>
      <xdr:row>57</xdr:row>
      <xdr:rowOff>122038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170315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54728</xdr:rowOff>
    </xdr:from>
    <xdr:to>
      <xdr:col>50</xdr:col>
      <xdr:colOff>165100</xdr:colOff>
      <xdr:row>57</xdr:row>
      <xdr:rowOff>156328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147455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136224</xdr:rowOff>
    </xdr:from>
    <xdr:to>
      <xdr:col>46</xdr:col>
      <xdr:colOff>38100</xdr:colOff>
      <xdr:row>57</xdr:row>
      <xdr:rowOff>66374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3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57501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24381</xdr:rowOff>
    </xdr:from>
    <xdr:to>
      <xdr:col>41</xdr:col>
      <xdr:colOff>101600</xdr:colOff>
      <xdr:row>56</xdr:row>
      <xdr:rowOff>125981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142508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0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121899</xdr:rowOff>
    </xdr:from>
    <xdr:to>
      <xdr:col>36</xdr:col>
      <xdr:colOff>165100</xdr:colOff>
      <xdr:row>57</xdr:row>
      <xdr:rowOff>52049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43176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30218</xdr:rowOff>
    </xdr:from>
    <xdr:to>
      <xdr:col>55</xdr:col>
      <xdr:colOff>0</xdr:colOff>
      <xdr:row>77</xdr:row>
      <xdr:rowOff>66920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31868"/>
          <a:ext cx="838200" cy="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30218</xdr:rowOff>
    </xdr:from>
    <xdr:to>
      <xdr:col>50</xdr:col>
      <xdr:colOff>114300</xdr:colOff>
      <xdr:row>77</xdr:row>
      <xdr:rowOff>68599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31868"/>
          <a:ext cx="889000" cy="3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77698</xdr:rowOff>
    </xdr:from>
    <xdr:to>
      <xdr:col>45</xdr:col>
      <xdr:colOff>177800</xdr:colOff>
      <xdr:row>77</xdr:row>
      <xdr:rowOff>68599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07898"/>
          <a:ext cx="889000" cy="16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77698</xdr:rowOff>
    </xdr:from>
    <xdr:to>
      <xdr:col>41</xdr:col>
      <xdr:colOff>50800</xdr:colOff>
      <xdr:row>77</xdr:row>
      <xdr:rowOff>119852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07898"/>
          <a:ext cx="889000" cy="2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16120</xdr:rowOff>
    </xdr:from>
    <xdr:to>
      <xdr:col>55</xdr:col>
      <xdr:colOff>50800</xdr:colOff>
      <xdr:row>77</xdr:row>
      <xdr:rowOff>117720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165997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150868</xdr:rowOff>
    </xdr:from>
    <xdr:to>
      <xdr:col>50</xdr:col>
      <xdr:colOff>165100</xdr:colOff>
      <xdr:row>77</xdr:row>
      <xdr:rowOff>81018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72145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17799</xdr:rowOff>
    </xdr:from>
    <xdr:to>
      <xdr:col>46</xdr:col>
      <xdr:colOff>38100</xdr:colOff>
      <xdr:row>77</xdr:row>
      <xdr:rowOff>119399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110526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26898</xdr:rowOff>
    </xdr:from>
    <xdr:to>
      <xdr:col>41</xdr:col>
      <xdr:colOff>101600</xdr:colOff>
      <xdr:row>76</xdr:row>
      <xdr:rowOff>128498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145025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69052</xdr:rowOff>
    </xdr:from>
    <xdr:to>
      <xdr:col>36</xdr:col>
      <xdr:colOff>165100</xdr:colOff>
      <xdr:row>77</xdr:row>
      <xdr:rowOff>170652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161779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84396</xdr:rowOff>
    </xdr:from>
    <xdr:to>
      <xdr:col>55</xdr:col>
      <xdr:colOff>0</xdr:colOff>
      <xdr:row>97</xdr:row>
      <xdr:rowOff>148341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15046"/>
          <a:ext cx="8382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17988</xdr:rowOff>
    </xdr:from>
    <xdr:to>
      <xdr:col>50</xdr:col>
      <xdr:colOff>114300</xdr:colOff>
      <xdr:row>97</xdr:row>
      <xdr:rowOff>148341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48638"/>
          <a:ext cx="889000" cy="1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17988</xdr:rowOff>
    </xdr:from>
    <xdr:to>
      <xdr:col>45</xdr:col>
      <xdr:colOff>177800</xdr:colOff>
      <xdr:row>97</xdr:row>
      <xdr:rowOff>22588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8638"/>
          <a:ext cx="889000" cy="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141291</xdr:rowOff>
    </xdr:from>
    <xdr:to>
      <xdr:col>41</xdr:col>
      <xdr:colOff>50800</xdr:colOff>
      <xdr:row>97</xdr:row>
      <xdr:rowOff>22588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00491"/>
          <a:ext cx="889000" cy="5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24589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5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33596</xdr:rowOff>
    </xdr:from>
    <xdr:to>
      <xdr:col>55</xdr:col>
      <xdr:colOff>50800</xdr:colOff>
      <xdr:row>97</xdr:row>
      <xdr:rowOff>135196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12023</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4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97541</xdr:rowOff>
    </xdr:from>
    <xdr:to>
      <xdr:col>50</xdr:col>
      <xdr:colOff>165100</xdr:colOff>
      <xdr:row>98</xdr:row>
      <xdr:rowOff>27691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18818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138638</xdr:rowOff>
    </xdr:from>
    <xdr:to>
      <xdr:col>46</xdr:col>
      <xdr:colOff>38100</xdr:colOff>
      <xdr:row>97</xdr:row>
      <xdr:rowOff>68788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59915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143238</xdr:rowOff>
    </xdr:from>
    <xdr:to>
      <xdr:col>41</xdr:col>
      <xdr:colOff>101600</xdr:colOff>
      <xdr:row>97</xdr:row>
      <xdr:rowOff>73388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64515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90491</xdr:rowOff>
    </xdr:from>
    <xdr:to>
      <xdr:col>36</xdr:col>
      <xdr:colOff>165100</xdr:colOff>
      <xdr:row>97</xdr:row>
      <xdr:rowOff>20641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37168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121369</xdr:rowOff>
    </xdr:from>
    <xdr:to>
      <xdr:col>85</xdr:col>
      <xdr:colOff>127000</xdr:colOff>
      <xdr:row>38</xdr:row>
      <xdr:rowOff>79643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5950669"/>
          <a:ext cx="838200" cy="6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79643</xdr:rowOff>
    </xdr:from>
    <xdr:to>
      <xdr:col>81</xdr:col>
      <xdr:colOff>50800</xdr:colOff>
      <xdr:row>39</xdr:row>
      <xdr:rowOff>39540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9474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11265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25792</xdr:rowOff>
    </xdr:from>
    <xdr:to>
      <xdr:col>76</xdr:col>
      <xdr:colOff>114300</xdr:colOff>
      <xdr:row>39</xdr:row>
      <xdr:rowOff>39540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2342"/>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145774</xdr:rowOff>
    </xdr:from>
    <xdr:to>
      <xdr:col>71</xdr:col>
      <xdr:colOff>177800</xdr:colOff>
      <xdr:row>39</xdr:row>
      <xdr:rowOff>25792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60874"/>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70569</xdr:rowOff>
    </xdr:from>
    <xdr:to>
      <xdr:col>85</xdr:col>
      <xdr:colOff>177800</xdr:colOff>
      <xdr:row>35</xdr:row>
      <xdr:rowOff>719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8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93446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7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28843</xdr:rowOff>
    </xdr:from>
    <xdr:to>
      <xdr:col>81</xdr:col>
      <xdr:colOff>101600</xdr:colOff>
      <xdr:row>38</xdr:row>
      <xdr:rowOff>130443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146971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160190</xdr:rowOff>
    </xdr:from>
    <xdr:to>
      <xdr:col>76</xdr:col>
      <xdr:colOff>165100</xdr:colOff>
      <xdr:row>39</xdr:row>
      <xdr:rowOff>90340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146442</xdr:rowOff>
    </xdr:from>
    <xdr:to>
      <xdr:col>72</xdr:col>
      <xdr:colOff>38100</xdr:colOff>
      <xdr:row>39</xdr:row>
      <xdr:rowOff>76592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94974</xdr:rowOff>
    </xdr:from>
    <xdr:to>
      <xdr:col>67</xdr:col>
      <xdr:colOff>101600</xdr:colOff>
      <xdr:row>39</xdr:row>
      <xdr:rowOff>25124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16251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0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29482</xdr:rowOff>
    </xdr:from>
    <xdr:to>
      <xdr:col>85</xdr:col>
      <xdr:colOff>127000</xdr:colOff>
      <xdr:row>77</xdr:row>
      <xdr:rowOff>33717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31132"/>
          <a:ext cx="8382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163833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5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29482</xdr:rowOff>
    </xdr:from>
    <xdr:to>
      <xdr:col>81</xdr:col>
      <xdr:colOff>50800</xdr:colOff>
      <xdr:row>77</xdr:row>
      <xdr:rowOff>36013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3113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91486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36013</xdr:rowOff>
    </xdr:from>
    <xdr:to>
      <xdr:col>76</xdr:col>
      <xdr:colOff>114300</xdr:colOff>
      <xdr:row>77</xdr:row>
      <xdr:rowOff>48391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37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102350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48391</xdr:rowOff>
    </xdr:from>
    <xdr:to>
      <xdr:col>71</xdr:col>
      <xdr:colOff>177800</xdr:colOff>
      <xdr:row>77</xdr:row>
      <xdr:rowOff>81451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50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154367</xdr:rowOff>
    </xdr:from>
    <xdr:to>
      <xdr:col>85</xdr:col>
      <xdr:colOff>177800</xdr:colOff>
      <xdr:row>77</xdr:row>
      <xdr:rowOff>84517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8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132794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150132</xdr:rowOff>
    </xdr:from>
    <xdr:to>
      <xdr:col>81</xdr:col>
      <xdr:colOff>101600</xdr:colOff>
      <xdr:row>77</xdr:row>
      <xdr:rowOff>80282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71409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156663</xdr:rowOff>
    </xdr:from>
    <xdr:to>
      <xdr:col>76</xdr:col>
      <xdr:colOff>165100</xdr:colOff>
      <xdr:row>77</xdr:row>
      <xdr:rowOff>86813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77940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169041</xdr:rowOff>
    </xdr:from>
    <xdr:to>
      <xdr:col>72</xdr:col>
      <xdr:colOff>38100</xdr:colOff>
      <xdr:row>77</xdr:row>
      <xdr:rowOff>99191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90318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9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30651</xdr:rowOff>
    </xdr:from>
    <xdr:to>
      <xdr:col>67</xdr:col>
      <xdr:colOff>101600</xdr:colOff>
      <xdr:row>77</xdr:row>
      <xdr:rowOff>132251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123378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83572</xdr:rowOff>
    </xdr:from>
    <xdr:to>
      <xdr:col>85</xdr:col>
      <xdr:colOff>127000</xdr:colOff>
      <xdr:row>98</xdr:row>
      <xdr:rowOff>119483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5672"/>
          <a:ext cx="8382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53434</xdr:rowOff>
    </xdr:from>
    <xdr:to>
      <xdr:col>81</xdr:col>
      <xdr:colOff>50800</xdr:colOff>
      <xdr:row>98</xdr:row>
      <xdr:rowOff>83572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5534"/>
          <a:ext cx="889000" cy="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53434</xdr:rowOff>
    </xdr:from>
    <xdr:to>
      <xdr:col>76</xdr:col>
      <xdr:colOff>114300</xdr:colOff>
      <xdr:row>98</xdr:row>
      <xdr:rowOff>123391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5534"/>
          <a:ext cx="889000" cy="6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123391</xdr:rowOff>
    </xdr:from>
    <xdr:to>
      <xdr:col>71</xdr:col>
      <xdr:colOff>177800</xdr:colOff>
      <xdr:row>98</xdr:row>
      <xdr:rowOff>126507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5491"/>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68683</xdr:rowOff>
    </xdr:from>
    <xdr:to>
      <xdr:col>85</xdr:col>
      <xdr:colOff>177800</xdr:colOff>
      <xdr:row>98</xdr:row>
      <xdr:rowOff>170283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155060</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32772</xdr:rowOff>
    </xdr:from>
    <xdr:to>
      <xdr:col>81</xdr:col>
      <xdr:colOff>101600</xdr:colOff>
      <xdr:row>98</xdr:row>
      <xdr:rowOff>134372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125499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2634</xdr:rowOff>
    </xdr:from>
    <xdr:to>
      <xdr:col>76</xdr:col>
      <xdr:colOff>165100</xdr:colOff>
      <xdr:row>98</xdr:row>
      <xdr:rowOff>104234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95361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72591</xdr:rowOff>
    </xdr:from>
    <xdr:to>
      <xdr:col>72</xdr:col>
      <xdr:colOff>38100</xdr:colOff>
      <xdr:row>99</xdr:row>
      <xdr:rowOff>2741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165318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75707</xdr:rowOff>
    </xdr:from>
    <xdr:to>
      <xdr:col>67</xdr:col>
      <xdr:colOff>101600</xdr:colOff>
      <xdr:row>99</xdr:row>
      <xdr:rowOff>5857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168434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7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20257</xdr:rowOff>
    </xdr:from>
    <xdr:to>
      <xdr:col>116</xdr:col>
      <xdr:colOff>63500</xdr:colOff>
      <xdr:row>37</xdr:row>
      <xdr:rowOff>54432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363907"/>
          <a:ext cx="8382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20257</xdr:rowOff>
    </xdr:from>
    <xdr:to>
      <xdr:col>111</xdr:col>
      <xdr:colOff>177800</xdr:colOff>
      <xdr:row>38</xdr:row>
      <xdr:rowOff>883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363907"/>
          <a:ext cx="889000" cy="1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883</xdr:rowOff>
    </xdr:from>
    <xdr:to>
      <xdr:col>107</xdr:col>
      <xdr:colOff>50800</xdr:colOff>
      <xdr:row>38</xdr:row>
      <xdr:rowOff>1340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1598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1340</xdr:rowOff>
    </xdr:from>
    <xdr:to>
      <xdr:col>102</xdr:col>
      <xdr:colOff>114300</xdr:colOff>
      <xdr:row>38</xdr:row>
      <xdr:rowOff>1854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51644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3632</xdr:rowOff>
    </xdr:from>
    <xdr:to>
      <xdr:col>116</xdr:col>
      <xdr:colOff>114300</xdr:colOff>
      <xdr:row>37</xdr:row>
      <xdr:rowOff>105232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3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153509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2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140907</xdr:rowOff>
    </xdr:from>
    <xdr:to>
      <xdr:col>112</xdr:col>
      <xdr:colOff>38100</xdr:colOff>
      <xdr:row>37</xdr:row>
      <xdr:rowOff>71057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62184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4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121533</xdr:rowOff>
    </xdr:from>
    <xdr:to>
      <xdr:col>107</xdr:col>
      <xdr:colOff>101600</xdr:colOff>
      <xdr:row>38</xdr:row>
      <xdr:rowOff>51682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65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42810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55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121990</xdr:rowOff>
    </xdr:from>
    <xdr:to>
      <xdr:col>102</xdr:col>
      <xdr:colOff>165100</xdr:colOff>
      <xdr:row>38</xdr:row>
      <xdr:rowOff>52139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65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43267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558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122504</xdr:rowOff>
    </xdr:from>
    <xdr:to>
      <xdr:col>98</xdr:col>
      <xdr:colOff>38100</xdr:colOff>
      <xdr:row>38</xdr:row>
      <xdr:rowOff>52654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43781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55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102438</xdr:rowOff>
    </xdr:from>
    <xdr:to>
      <xdr:col>116</xdr:col>
      <xdr:colOff>63500</xdr:colOff>
      <xdr:row>58</xdr:row>
      <xdr:rowOff>103124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4653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103124</xdr:rowOff>
    </xdr:from>
    <xdr:to>
      <xdr:col>111</xdr:col>
      <xdr:colOff>177800</xdr:colOff>
      <xdr:row>58</xdr:row>
      <xdr:rowOff>104861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47224"/>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38522</xdr:rowOff>
    </xdr:from>
    <xdr:to>
      <xdr:col>107</xdr:col>
      <xdr:colOff>50800</xdr:colOff>
      <xdr:row>58</xdr:row>
      <xdr:rowOff>104861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82622"/>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116429</xdr:rowOff>
    </xdr:from>
    <xdr:to>
      <xdr:col>102</xdr:col>
      <xdr:colOff>114300</xdr:colOff>
      <xdr:row>58</xdr:row>
      <xdr:rowOff>38522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89079"/>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51638</xdr:rowOff>
    </xdr:from>
    <xdr:to>
      <xdr:col>116</xdr:col>
      <xdr:colOff>114300</xdr:colOff>
      <xdr:row>58</xdr:row>
      <xdr:rowOff>153238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138015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1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52324</xdr:rowOff>
    </xdr:from>
    <xdr:to>
      <xdr:col>112</xdr:col>
      <xdr:colOff>38100</xdr:colOff>
      <xdr:row>58</xdr:row>
      <xdr:rowOff>153924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145051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08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54061</xdr:rowOff>
    </xdr:from>
    <xdr:to>
      <xdr:col>107</xdr:col>
      <xdr:colOff>101600</xdr:colOff>
      <xdr:row>58</xdr:row>
      <xdr:rowOff>155661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146788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09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159172</xdr:rowOff>
    </xdr:from>
    <xdr:to>
      <xdr:col>102</xdr:col>
      <xdr:colOff>165100</xdr:colOff>
      <xdr:row>58</xdr:row>
      <xdr:rowOff>89322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80449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2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65629</xdr:rowOff>
    </xdr:from>
    <xdr:to>
      <xdr:col>98</xdr:col>
      <xdr:colOff>38100</xdr:colOff>
      <xdr:row>57</xdr:row>
      <xdr:rowOff>167229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158356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166283</xdr:rowOff>
    </xdr:from>
    <xdr:to>
      <xdr:col>116</xdr:col>
      <xdr:colOff>63500</xdr:colOff>
      <xdr:row>77</xdr:row>
      <xdr:rowOff>61061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25033"/>
          <a:ext cx="838200" cy="2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166283</xdr:rowOff>
    </xdr:from>
    <xdr:to>
      <xdr:col>111</xdr:col>
      <xdr:colOff>177800</xdr:colOff>
      <xdr:row>76</xdr:row>
      <xdr:rowOff>138590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25033"/>
          <a:ext cx="889000" cy="1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138590</xdr:rowOff>
    </xdr:from>
    <xdr:to>
      <xdr:col>107</xdr:col>
      <xdr:colOff>50800</xdr:colOff>
      <xdr:row>77</xdr:row>
      <xdr:rowOff>3014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68790"/>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3014</xdr:rowOff>
    </xdr:from>
    <xdr:to>
      <xdr:col>102</xdr:col>
      <xdr:colOff>114300</xdr:colOff>
      <xdr:row>77</xdr:row>
      <xdr:rowOff>24960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046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5042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10261</xdr:rowOff>
    </xdr:from>
    <xdr:to>
      <xdr:col>116</xdr:col>
      <xdr:colOff>114300</xdr:colOff>
      <xdr:row>77</xdr:row>
      <xdr:rowOff>111861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160138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115483</xdr:rowOff>
    </xdr:from>
    <xdr:to>
      <xdr:col>112</xdr:col>
      <xdr:colOff>38100</xdr:colOff>
      <xdr:row>76</xdr:row>
      <xdr:rowOff>45633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62160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4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87790</xdr:rowOff>
    </xdr:from>
    <xdr:to>
      <xdr:col>107</xdr:col>
      <xdr:colOff>101600</xdr:colOff>
      <xdr:row>77</xdr:row>
      <xdr:rowOff>17940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123664</xdr:rowOff>
    </xdr:from>
    <xdr:to>
      <xdr:col>102</xdr:col>
      <xdr:colOff>165100</xdr:colOff>
      <xdr:row>77</xdr:row>
      <xdr:rowOff>53814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44941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145610</xdr:rowOff>
    </xdr:from>
    <xdr:to>
      <xdr:col>98</xdr:col>
      <xdr:colOff>38100</xdr:colOff>
      <xdr:row>77</xdr:row>
      <xdr:rowOff>75760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66887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・人件費は、昨年度と比較すると、住民一人あたり</a:t>
          </a:r>
          <a:r>
            <a:rPr kumimoji="1" lang="en-US" altLang="ja-JP" sz="1100" b="0" i="0" baseline="0">
              <a:solidFill>
                <a:schemeClr val="dk1"/>
              </a:solidFill>
              <a:effectLst/>
              <a:latin typeface="+mn-lt"/>
              <a:ea typeface="+mn-ea"/>
              <a:cs typeface="+mn-cs"/>
            </a:rPr>
            <a:t>1,665</a:t>
          </a:r>
          <a:r>
            <a:rPr kumimoji="1" lang="ja-JP" altLang="ja-JP" sz="1100" b="0" i="0" baseline="0">
              <a:solidFill>
                <a:schemeClr val="dk1"/>
              </a:solidFill>
              <a:effectLst/>
              <a:latin typeface="+mn-lt"/>
              <a:ea typeface="+mn-ea"/>
              <a:cs typeface="+mn-cs"/>
            </a:rPr>
            <a:t>円増加している。これは任期の定めのない一般職員給、会計年度任用職員報酬等基本的な人件費の増加が影響している。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・物件費は、昨年度と比較すると、住民一人あたり</a:t>
          </a:r>
          <a:r>
            <a:rPr kumimoji="1" lang="en-US" altLang="ja-JP" sz="1100" b="0" i="0" baseline="0">
              <a:solidFill>
                <a:schemeClr val="dk1"/>
              </a:solidFill>
              <a:effectLst/>
              <a:latin typeface="+mn-lt"/>
              <a:ea typeface="+mn-ea"/>
              <a:cs typeface="+mn-cs"/>
            </a:rPr>
            <a:t>604</a:t>
          </a:r>
          <a:r>
            <a:rPr kumimoji="1" lang="ja-JP" altLang="ja-JP" sz="1100" b="0" i="0" baseline="0">
              <a:solidFill>
                <a:schemeClr val="dk1"/>
              </a:solidFill>
              <a:effectLst/>
              <a:latin typeface="+mn-lt"/>
              <a:ea typeface="+mn-ea"/>
              <a:cs typeface="+mn-cs"/>
            </a:rPr>
            <a:t>円増加している。物価高騰の影響を受け、全体的に増加傾向となったことによる。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・扶助費は、昨年度と比較すると、住民一人あたり</a:t>
          </a:r>
          <a:r>
            <a:rPr kumimoji="1" lang="en-US" altLang="ja-JP" sz="1100" b="0" i="0" baseline="0">
              <a:solidFill>
                <a:schemeClr val="dk1"/>
              </a:solidFill>
              <a:effectLst/>
              <a:latin typeface="+mn-lt"/>
              <a:ea typeface="+mn-ea"/>
              <a:cs typeface="+mn-cs"/>
            </a:rPr>
            <a:t>11,200</a:t>
          </a:r>
          <a:r>
            <a:rPr kumimoji="1" lang="ja-JP" altLang="ja-JP" sz="1100" b="0" i="0" baseline="0">
              <a:solidFill>
                <a:schemeClr val="dk1"/>
              </a:solidFill>
              <a:effectLst/>
              <a:latin typeface="+mn-lt"/>
              <a:ea typeface="+mn-ea"/>
              <a:cs typeface="+mn-cs"/>
            </a:rPr>
            <a:t>円増加している。価格高騰緊急支援給付金対応や養護老人ホーム入所措置費用、子ども医療費への支援の伸びが影響している。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・普通建設事業費（うち新規整備）は、昨年度と比較すると、住民一人あたり</a:t>
          </a:r>
          <a:r>
            <a:rPr kumimoji="1" lang="en-US" altLang="ja-JP" sz="1100" b="0" i="0" baseline="0">
              <a:solidFill>
                <a:schemeClr val="dk1"/>
              </a:solidFill>
              <a:effectLst/>
              <a:latin typeface="+mn-lt"/>
              <a:ea typeface="+mn-ea"/>
              <a:cs typeface="+mn-cs"/>
            </a:rPr>
            <a:t>6,422</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災害復旧事業を優先したため、特に町単独事業の事業量を調整したことが影響したものと考えられる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・普通建設事業費（うち更新整備）は、昨年度と比較すると、住民一人あたり</a:t>
          </a:r>
          <a:r>
            <a:rPr kumimoji="1" lang="en-US" altLang="ja-JP" sz="1100" b="0" i="0" baseline="0">
              <a:solidFill>
                <a:schemeClr val="dk1"/>
              </a:solidFill>
              <a:effectLst/>
              <a:latin typeface="+mn-lt"/>
              <a:ea typeface="+mn-ea"/>
              <a:cs typeface="+mn-cs"/>
            </a:rPr>
            <a:t>13,986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している。これは災害</a:t>
          </a:r>
          <a:r>
            <a:rPr kumimoji="1" lang="ja-JP" altLang="en-US" sz="1100" b="0" i="0" baseline="0">
              <a:solidFill>
                <a:schemeClr val="dk1"/>
              </a:solidFill>
              <a:effectLst/>
              <a:latin typeface="+mn-lt"/>
              <a:ea typeface="+mn-ea"/>
              <a:cs typeface="+mn-cs"/>
            </a:rPr>
            <a:t>復旧に関係する事業分の増加が</a:t>
          </a:r>
          <a:r>
            <a:rPr kumimoji="1" lang="ja-JP" altLang="ja-JP" sz="1100" b="0" i="0" baseline="0">
              <a:solidFill>
                <a:schemeClr val="dk1"/>
              </a:solidFill>
              <a:effectLst/>
              <a:latin typeface="+mn-lt"/>
              <a:ea typeface="+mn-ea"/>
              <a:cs typeface="+mn-cs"/>
            </a:rPr>
            <a:t>影響しているものと考えられる。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・積立金は、昨年度と比較すると、住民一人あたり</a:t>
          </a:r>
          <a:r>
            <a:rPr kumimoji="1" lang="en-US" altLang="ja-JP" sz="1100" b="0" i="0" baseline="0">
              <a:solidFill>
                <a:schemeClr val="dk1"/>
              </a:solidFill>
              <a:effectLst/>
              <a:latin typeface="+mn-lt"/>
              <a:ea typeface="+mn-ea"/>
              <a:cs typeface="+mn-cs"/>
            </a:rPr>
            <a:t>15,709</a:t>
          </a:r>
          <a:r>
            <a:rPr kumimoji="1" lang="ja-JP" altLang="ja-JP" sz="1100" b="0" i="0" baseline="0">
              <a:solidFill>
                <a:schemeClr val="dk1"/>
              </a:solidFill>
              <a:effectLst/>
              <a:latin typeface="+mn-lt"/>
              <a:ea typeface="+mn-ea"/>
              <a:cs typeface="+mn-cs"/>
            </a:rPr>
            <a:t>円減少している。</a:t>
          </a:r>
          <a:r>
            <a:rPr kumimoji="1" lang="ja-JP" altLang="en-US" sz="1100" b="0" i="0" baseline="0">
              <a:solidFill>
                <a:schemeClr val="dk1"/>
              </a:solidFill>
              <a:effectLst/>
              <a:latin typeface="+mn-lt"/>
              <a:ea typeface="+mn-ea"/>
              <a:cs typeface="+mn-cs"/>
            </a:rPr>
            <a:t>前</a:t>
          </a:r>
          <a:r>
            <a:rPr kumimoji="1" lang="ja-JP" altLang="ja-JP" sz="1100" b="0" i="0" baseline="0">
              <a:solidFill>
                <a:schemeClr val="dk1"/>
              </a:solidFill>
              <a:effectLst/>
              <a:latin typeface="+mn-lt"/>
              <a:ea typeface="+mn-ea"/>
              <a:cs typeface="+mn-cs"/>
            </a:rPr>
            <a:t>年度の</a:t>
          </a:r>
          <a:r>
            <a:rPr kumimoji="1" lang="ja-JP" altLang="en-US" sz="1100" b="0" i="0" baseline="0">
              <a:solidFill>
                <a:schemeClr val="dk1"/>
              </a:solidFill>
              <a:effectLst/>
              <a:latin typeface="+mn-lt"/>
              <a:ea typeface="+mn-ea"/>
              <a:cs typeface="+mn-cs"/>
            </a:rPr>
            <a:t>企業版ふるさと納税寄附金からの</a:t>
          </a:r>
          <a:r>
            <a:rPr kumimoji="1" lang="en-US" altLang="ja-JP" sz="1100" b="0" i="0" baseline="0">
              <a:solidFill>
                <a:schemeClr val="dk1"/>
              </a:solidFill>
              <a:effectLst/>
              <a:latin typeface="+mn-lt"/>
              <a:ea typeface="+mn-ea"/>
              <a:cs typeface="+mn-cs"/>
            </a:rPr>
            <a:t>200,000,000</a:t>
          </a:r>
          <a:r>
            <a:rPr kumimoji="1" lang="ja-JP" altLang="en-US" sz="1100" b="0" i="0" baseline="0">
              <a:solidFill>
                <a:schemeClr val="dk1"/>
              </a:solidFill>
              <a:effectLst/>
              <a:latin typeface="+mn-lt"/>
              <a:ea typeface="+mn-ea"/>
              <a:cs typeface="+mn-cs"/>
            </a:rPr>
            <a:t>円の積立て</a:t>
          </a:r>
          <a:r>
            <a:rPr kumimoji="1" lang="ja-JP" altLang="ja-JP" sz="1100" b="0" i="0" baseline="0">
              <a:solidFill>
                <a:schemeClr val="dk1"/>
              </a:solidFill>
              <a:effectLst/>
              <a:latin typeface="+mn-lt"/>
              <a:ea typeface="+mn-ea"/>
              <a:cs typeface="+mn-cs"/>
            </a:rPr>
            <a:t>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の反動が影響している。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11,038
10,979
237.54
10,133,464
9,687,976
204,598
5,032,795
6,214,173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121793</xdr:rowOff>
    </xdr:from>
    <xdr:to>
      <xdr:col>24</xdr:col>
      <xdr:colOff>63500</xdr:colOff>
      <xdr:row>32</xdr:row>
      <xdr:rowOff>106553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36743"/>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106553</xdr:rowOff>
    </xdr:from>
    <xdr:to>
      <xdr:col>19</xdr:col>
      <xdr:colOff>177800</xdr:colOff>
      <xdr:row>33</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92953"/>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140843</xdr:rowOff>
    </xdr:from>
    <xdr:to>
      <xdr:col>15</xdr:col>
      <xdr:colOff>50800</xdr:colOff>
      <xdr:row>33</xdr:row>
      <xdr:rowOff>84074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2724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164084</xdr:rowOff>
    </xdr:from>
    <xdr:to>
      <xdr:col>10</xdr:col>
      <xdr:colOff>114300</xdr:colOff>
      <xdr:row>32</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07584"/>
          <a:ext cx="8890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61993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45991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70993</xdr:rowOff>
    </xdr:from>
    <xdr:to>
      <xdr:col>24</xdr:col>
      <xdr:colOff>114300</xdr:colOff>
      <xdr:row>32</xdr:row>
      <xdr:rowOff>1143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93870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3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55753</xdr:rowOff>
    </xdr:from>
    <xdr:to>
      <xdr:col>20</xdr:col>
      <xdr:colOff>38100</xdr:colOff>
      <xdr:row>32</xdr:row>
      <xdr:rowOff>157353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2430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33274</xdr:rowOff>
    </xdr:from>
    <xdr:to>
      <xdr:col>15</xdr:col>
      <xdr:colOff>101600</xdr:colOff>
      <xdr:row>33</xdr:row>
      <xdr:rowOff>134874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151401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90043</xdr:rowOff>
    </xdr:from>
    <xdr:to>
      <xdr:col>10</xdr:col>
      <xdr:colOff>165100</xdr:colOff>
      <xdr:row>33</xdr:row>
      <xdr:rowOff>20193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36720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113284</xdr:rowOff>
    </xdr:from>
    <xdr:to>
      <xdr:col>6</xdr:col>
      <xdr:colOff>38100</xdr:colOff>
      <xdr:row>31</xdr:row>
      <xdr:rowOff>43434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59961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54284</xdr:rowOff>
    </xdr:from>
    <xdr:to>
      <xdr:col>24</xdr:col>
      <xdr:colOff>63500</xdr:colOff>
      <xdr:row>58</xdr:row>
      <xdr:rowOff>73913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98384"/>
          <a:ext cx="8382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16519</xdr:rowOff>
    </xdr:from>
    <xdr:to>
      <xdr:col>19</xdr:col>
      <xdr:colOff>177800</xdr:colOff>
      <xdr:row>58</xdr:row>
      <xdr:rowOff>54284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0619"/>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108185</xdr:rowOff>
    </xdr:from>
    <xdr:to>
      <xdr:col>15</xdr:col>
      <xdr:colOff>50800</xdr:colOff>
      <xdr:row>58</xdr:row>
      <xdr:rowOff>16519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0835"/>
          <a:ext cx="889000" cy="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108185</xdr:rowOff>
    </xdr:from>
    <xdr:to>
      <xdr:col>10</xdr:col>
      <xdr:colOff>114300</xdr:colOff>
      <xdr:row>58</xdr:row>
      <xdr:rowOff>98431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0835"/>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23113</xdr:rowOff>
    </xdr:from>
    <xdr:to>
      <xdr:col>24</xdr:col>
      <xdr:colOff>114300</xdr:colOff>
      <xdr:row>58</xdr:row>
      <xdr:rowOff>124713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109490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3484</xdr:rowOff>
    </xdr:from>
    <xdr:to>
      <xdr:col>20</xdr:col>
      <xdr:colOff>38100</xdr:colOff>
      <xdr:row>58</xdr:row>
      <xdr:rowOff>105084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96211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4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137169</xdr:rowOff>
    </xdr:from>
    <xdr:to>
      <xdr:col>15</xdr:col>
      <xdr:colOff>101600</xdr:colOff>
      <xdr:row>58</xdr:row>
      <xdr:rowOff>67319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83846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57385</xdr:rowOff>
    </xdr:from>
    <xdr:to>
      <xdr:col>10</xdr:col>
      <xdr:colOff>165100</xdr:colOff>
      <xdr:row>57</xdr:row>
      <xdr:rowOff>158985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150112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2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47631</xdr:rowOff>
    </xdr:from>
    <xdr:to>
      <xdr:col>6</xdr:col>
      <xdr:colOff>38100</xdr:colOff>
      <xdr:row>58</xdr:row>
      <xdr:rowOff>149231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138405</xdr:rowOff>
    </xdr:from>
    <xdr:to>
      <xdr:col>24</xdr:col>
      <xdr:colOff>63500</xdr:colOff>
      <xdr:row>76</xdr:row>
      <xdr:rowOff>25194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97155"/>
          <a:ext cx="8382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59370</xdr:rowOff>
    </xdr:from>
    <xdr:to>
      <xdr:col>19</xdr:col>
      <xdr:colOff>177800</xdr:colOff>
      <xdr:row>76</xdr:row>
      <xdr:rowOff>25194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18120"/>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59370</xdr:rowOff>
    </xdr:from>
    <xdr:to>
      <xdr:col>15</xdr:col>
      <xdr:colOff>50800</xdr:colOff>
      <xdr:row>77</xdr:row>
      <xdr:rowOff>56063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8120"/>
          <a:ext cx="889000" cy="3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56063</xdr:rowOff>
    </xdr:from>
    <xdr:to>
      <xdr:col>10</xdr:col>
      <xdr:colOff>114300</xdr:colOff>
      <xdr:row>77</xdr:row>
      <xdr:rowOff>100115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7713"/>
          <a:ext cx="8890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87605</xdr:rowOff>
    </xdr:from>
    <xdr:to>
      <xdr:col>24</xdr:col>
      <xdr:colOff>114300</xdr:colOff>
      <xdr:row>76</xdr:row>
      <xdr:rowOff>17754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46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110482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9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145845</xdr:rowOff>
    </xdr:from>
    <xdr:to>
      <xdr:col>20</xdr:col>
      <xdr:colOff>38100</xdr:colOff>
      <xdr:row>76</xdr:row>
      <xdr:rowOff>75995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92522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7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8570</xdr:rowOff>
    </xdr:from>
    <xdr:to>
      <xdr:col>15</xdr:col>
      <xdr:colOff>101600</xdr:colOff>
      <xdr:row>75</xdr:row>
      <xdr:rowOff>110170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6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126697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4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5263</xdr:rowOff>
    </xdr:from>
    <xdr:to>
      <xdr:col>10</xdr:col>
      <xdr:colOff>165100</xdr:colOff>
      <xdr:row>77</xdr:row>
      <xdr:rowOff>106863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123390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8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49315</xdr:rowOff>
    </xdr:from>
    <xdr:to>
      <xdr:col>6</xdr:col>
      <xdr:colOff>38100</xdr:colOff>
      <xdr:row>77</xdr:row>
      <xdr:rowOff>150915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167442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1397</xdr:rowOff>
    </xdr:from>
    <xdr:to>
      <xdr:col>24</xdr:col>
      <xdr:colOff>63500</xdr:colOff>
      <xdr:row>97</xdr:row>
      <xdr:rowOff>18044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32047"/>
          <a:ext cx="838200" cy="1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1397</xdr:rowOff>
    </xdr:from>
    <xdr:to>
      <xdr:col>19</xdr:col>
      <xdr:colOff>177800</xdr:colOff>
      <xdr:row>97</xdr:row>
      <xdr:rowOff>10348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2047"/>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10348</xdr:rowOff>
    </xdr:from>
    <xdr:to>
      <xdr:col>15</xdr:col>
      <xdr:colOff>50800</xdr:colOff>
      <xdr:row>97</xdr:row>
      <xdr:rowOff>36922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40998"/>
          <a:ext cx="889000" cy="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36922</xdr:rowOff>
    </xdr:from>
    <xdr:to>
      <xdr:col>10</xdr:col>
      <xdr:colOff>114300</xdr:colOff>
      <xdr:row>97</xdr:row>
      <xdr:rowOff>61395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67572"/>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138694</xdr:rowOff>
    </xdr:from>
    <xdr:to>
      <xdr:col>24</xdr:col>
      <xdr:colOff>114300</xdr:colOff>
      <xdr:row>97</xdr:row>
      <xdr:rowOff>68844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117121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122047</xdr:rowOff>
    </xdr:from>
    <xdr:to>
      <xdr:col>20</xdr:col>
      <xdr:colOff>38100</xdr:colOff>
      <xdr:row>97</xdr:row>
      <xdr:rowOff>52197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43324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130998</xdr:rowOff>
    </xdr:from>
    <xdr:to>
      <xdr:col>15</xdr:col>
      <xdr:colOff>101600</xdr:colOff>
      <xdr:row>97</xdr:row>
      <xdr:rowOff>61148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52275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157572</xdr:rowOff>
    </xdr:from>
    <xdr:to>
      <xdr:col>10</xdr:col>
      <xdr:colOff>165100</xdr:colOff>
      <xdr:row>97</xdr:row>
      <xdr:rowOff>87722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78849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0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10595</xdr:rowOff>
    </xdr:from>
    <xdr:to>
      <xdr:col>6</xdr:col>
      <xdr:colOff>38100</xdr:colOff>
      <xdr:row>97</xdr:row>
      <xdr:rowOff>112195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103322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138771</xdr:rowOff>
    </xdr:from>
    <xdr:to>
      <xdr:col>55</xdr:col>
      <xdr:colOff>0</xdr:colOff>
      <xdr:row>53</xdr:row>
      <xdr:rowOff>161242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225621"/>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138771</xdr:rowOff>
    </xdr:from>
    <xdr:to>
      <xdr:col>50</xdr:col>
      <xdr:colOff>114300</xdr:colOff>
      <xdr:row>54</xdr:row>
      <xdr:rowOff>84645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225621"/>
          <a:ext cx="889000" cy="1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25478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84645</xdr:rowOff>
    </xdr:from>
    <xdr:to>
      <xdr:col>45</xdr:col>
      <xdr:colOff>177800</xdr:colOff>
      <xdr:row>54</xdr:row>
      <xdr:rowOff>98697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342945"/>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49108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38057</xdr:rowOff>
    </xdr:from>
    <xdr:to>
      <xdr:col>41</xdr:col>
      <xdr:colOff>50800</xdr:colOff>
      <xdr:row>54</xdr:row>
      <xdr:rowOff>98697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296357"/>
          <a:ext cx="889000" cy="6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52887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87581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110442</xdr:rowOff>
    </xdr:from>
    <xdr:to>
      <xdr:col>55</xdr:col>
      <xdr:colOff>50800</xdr:colOff>
      <xdr:row>54</xdr:row>
      <xdr:rowOff>40592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19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133319</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04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87971</xdr:rowOff>
    </xdr:from>
    <xdr:to>
      <xdr:col>50</xdr:col>
      <xdr:colOff>165100</xdr:colOff>
      <xdr:row>54</xdr:row>
      <xdr:rowOff>18121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1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34648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95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33845</xdr:rowOff>
    </xdr:from>
    <xdr:to>
      <xdr:col>46</xdr:col>
      <xdr:colOff>38100</xdr:colOff>
      <xdr:row>54</xdr:row>
      <xdr:rowOff>135445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29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151972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06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47897</xdr:rowOff>
    </xdr:from>
    <xdr:to>
      <xdr:col>41</xdr:col>
      <xdr:colOff>101600</xdr:colOff>
      <xdr:row>54</xdr:row>
      <xdr:rowOff>149497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3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166024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08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158707</xdr:rowOff>
    </xdr:from>
    <xdr:to>
      <xdr:col>36</xdr:col>
      <xdr:colOff>165100</xdr:colOff>
      <xdr:row>54</xdr:row>
      <xdr:rowOff>88857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2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105384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02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69177</xdr:rowOff>
    </xdr:from>
    <xdr:to>
      <xdr:col>55</xdr:col>
      <xdr:colOff>0</xdr:colOff>
      <xdr:row>78</xdr:row>
      <xdr:rowOff>82051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2277"/>
          <a:ext cx="838200" cy="1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7181</xdr:rowOff>
    </xdr:from>
    <xdr:to>
      <xdr:col>50</xdr:col>
      <xdr:colOff>114300</xdr:colOff>
      <xdr:row>78</xdr:row>
      <xdr:rowOff>69177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80281"/>
          <a:ext cx="8890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7181</xdr:rowOff>
    </xdr:from>
    <xdr:to>
      <xdr:col>45</xdr:col>
      <xdr:colOff>177800</xdr:colOff>
      <xdr:row>78</xdr:row>
      <xdr:rowOff>31676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80281"/>
          <a:ext cx="8890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75077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31676</xdr:rowOff>
    </xdr:from>
    <xdr:to>
      <xdr:col>41</xdr:col>
      <xdr:colOff>50800</xdr:colOff>
      <xdr:row>78</xdr:row>
      <xdr:rowOff>103406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4776"/>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31251</xdr:rowOff>
    </xdr:from>
    <xdr:to>
      <xdr:col>55</xdr:col>
      <xdr:colOff>50800</xdr:colOff>
      <xdr:row>78</xdr:row>
      <xdr:rowOff>132851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125952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18377</xdr:rowOff>
    </xdr:from>
    <xdr:to>
      <xdr:col>50</xdr:col>
      <xdr:colOff>165100</xdr:colOff>
      <xdr:row>78</xdr:row>
      <xdr:rowOff>119977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111104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127831</xdr:rowOff>
    </xdr:from>
    <xdr:to>
      <xdr:col>46</xdr:col>
      <xdr:colOff>38100</xdr:colOff>
      <xdr:row>78</xdr:row>
      <xdr:rowOff>57981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74508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152326</xdr:rowOff>
    </xdr:from>
    <xdr:to>
      <xdr:col>41</xdr:col>
      <xdr:colOff>101600</xdr:colOff>
      <xdr:row>78</xdr:row>
      <xdr:rowOff>82476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99003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52606</xdr:rowOff>
    </xdr:from>
    <xdr:to>
      <xdr:col>36</xdr:col>
      <xdr:colOff>165100</xdr:colOff>
      <xdr:row>78</xdr:row>
      <xdr:rowOff>154206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170733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2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166033</xdr:rowOff>
    </xdr:from>
    <xdr:to>
      <xdr:col>55</xdr:col>
      <xdr:colOff>0</xdr:colOff>
      <xdr:row>96</xdr:row>
      <xdr:rowOff>23386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53783"/>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115050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2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23386</xdr:rowOff>
    </xdr:from>
    <xdr:to>
      <xdr:col>50</xdr:col>
      <xdr:colOff>114300</xdr:colOff>
      <xdr:row>97</xdr:row>
      <xdr:rowOff>75115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82586"/>
          <a:ext cx="889000" cy="22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71138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99957</xdr:rowOff>
    </xdr:from>
    <xdr:to>
      <xdr:col>45</xdr:col>
      <xdr:colOff>177800</xdr:colOff>
      <xdr:row>97</xdr:row>
      <xdr:rowOff>75115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87707"/>
          <a:ext cx="889000" cy="3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99957</xdr:rowOff>
    </xdr:from>
    <xdr:to>
      <xdr:col>41</xdr:col>
      <xdr:colOff>50800</xdr:colOff>
      <xdr:row>96</xdr:row>
      <xdr:rowOff>67081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87707"/>
          <a:ext cx="889000" cy="13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115233</xdr:rowOff>
    </xdr:from>
    <xdr:to>
      <xdr:col>55</xdr:col>
      <xdr:colOff>50800</xdr:colOff>
      <xdr:row>96</xdr:row>
      <xdr:rowOff>45383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138110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144036</xdr:rowOff>
    </xdr:from>
    <xdr:to>
      <xdr:col>50</xdr:col>
      <xdr:colOff>165100</xdr:colOff>
      <xdr:row>96</xdr:row>
      <xdr:rowOff>74186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90713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2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24315</xdr:rowOff>
    </xdr:from>
    <xdr:to>
      <xdr:col>46</xdr:col>
      <xdr:colOff>38100</xdr:colOff>
      <xdr:row>97</xdr:row>
      <xdr:rowOff>125915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117042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49157</xdr:rowOff>
    </xdr:from>
    <xdr:to>
      <xdr:col>41</xdr:col>
      <xdr:colOff>101600</xdr:colOff>
      <xdr:row>95</xdr:row>
      <xdr:rowOff>150757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167284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16281</xdr:rowOff>
    </xdr:from>
    <xdr:to>
      <xdr:col>36</xdr:col>
      <xdr:colOff>165100</xdr:colOff>
      <xdr:row>96</xdr:row>
      <xdr:rowOff>117881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134408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137251</xdr:rowOff>
    </xdr:from>
    <xdr:to>
      <xdr:col>85</xdr:col>
      <xdr:colOff>127000</xdr:colOff>
      <xdr:row>38</xdr:row>
      <xdr:rowOff>12109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80901"/>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145643</xdr:rowOff>
    </xdr:from>
    <xdr:to>
      <xdr:col>81</xdr:col>
      <xdr:colOff>50800</xdr:colOff>
      <xdr:row>38</xdr:row>
      <xdr:rowOff>12109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89293"/>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145643</xdr:rowOff>
    </xdr:from>
    <xdr:to>
      <xdr:col>76</xdr:col>
      <xdr:colOff>114300</xdr:colOff>
      <xdr:row>38</xdr:row>
      <xdr:rowOff>19979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89293"/>
          <a:ext cx="889000" cy="4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19979</xdr:rowOff>
    </xdr:from>
    <xdr:to>
      <xdr:col>71</xdr:col>
      <xdr:colOff>177800</xdr:colOff>
      <xdr:row>38</xdr:row>
      <xdr:rowOff>31768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35079"/>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86451</xdr:rowOff>
    </xdr:from>
    <xdr:to>
      <xdr:col>85</xdr:col>
      <xdr:colOff>177800</xdr:colOff>
      <xdr:row>38</xdr:row>
      <xdr:rowOff>16601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64878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132759</xdr:rowOff>
    </xdr:from>
    <xdr:to>
      <xdr:col>81</xdr:col>
      <xdr:colOff>101600</xdr:colOff>
      <xdr:row>38</xdr:row>
      <xdr:rowOff>62909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54036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94843</xdr:rowOff>
    </xdr:from>
    <xdr:to>
      <xdr:col>76</xdr:col>
      <xdr:colOff>165100</xdr:colOff>
      <xdr:row>38</xdr:row>
      <xdr:rowOff>24994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140629</xdr:rowOff>
    </xdr:from>
    <xdr:to>
      <xdr:col>72</xdr:col>
      <xdr:colOff>38100</xdr:colOff>
      <xdr:row>38</xdr:row>
      <xdr:rowOff>70779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61906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152418</xdr:rowOff>
    </xdr:from>
    <xdr:to>
      <xdr:col>67</xdr:col>
      <xdr:colOff>101600</xdr:colOff>
      <xdr:row>38</xdr:row>
      <xdr:rowOff>82569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96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73695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79866</xdr:rowOff>
    </xdr:from>
    <xdr:to>
      <xdr:col>85</xdr:col>
      <xdr:colOff>127000</xdr:colOff>
      <xdr:row>57</xdr:row>
      <xdr:rowOff>88882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52516"/>
          <a:ext cx="8382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88882</xdr:rowOff>
    </xdr:from>
    <xdr:to>
      <xdr:col>81</xdr:col>
      <xdr:colOff>50800</xdr:colOff>
      <xdr:row>57</xdr:row>
      <xdr:rowOff>109031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1532"/>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66786</xdr:rowOff>
    </xdr:from>
    <xdr:to>
      <xdr:col>76</xdr:col>
      <xdr:colOff>114300</xdr:colOff>
      <xdr:row>57</xdr:row>
      <xdr:rowOff>109031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39436"/>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66786</xdr:rowOff>
    </xdr:from>
    <xdr:to>
      <xdr:col>71</xdr:col>
      <xdr:colOff>177800</xdr:colOff>
      <xdr:row>57</xdr:row>
      <xdr:rowOff>119145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39436"/>
          <a:ext cx="889000" cy="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29066</xdr:rowOff>
    </xdr:from>
    <xdr:to>
      <xdr:col>85</xdr:col>
      <xdr:colOff>177800</xdr:colOff>
      <xdr:row>57</xdr:row>
      <xdr:rowOff>130666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115443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38082</xdr:rowOff>
    </xdr:from>
    <xdr:to>
      <xdr:col>81</xdr:col>
      <xdr:colOff>101600</xdr:colOff>
      <xdr:row>57</xdr:row>
      <xdr:rowOff>139682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130809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58231</xdr:rowOff>
    </xdr:from>
    <xdr:to>
      <xdr:col>76</xdr:col>
      <xdr:colOff>165100</xdr:colOff>
      <xdr:row>57</xdr:row>
      <xdr:rowOff>159831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15986</xdr:rowOff>
    </xdr:from>
    <xdr:to>
      <xdr:col>72</xdr:col>
      <xdr:colOff>38100</xdr:colOff>
      <xdr:row>57</xdr:row>
      <xdr:rowOff>117586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108713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68345</xdr:rowOff>
    </xdr:from>
    <xdr:to>
      <xdr:col>67</xdr:col>
      <xdr:colOff>101600</xdr:colOff>
      <xdr:row>57</xdr:row>
      <xdr:rowOff>169945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161072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121369</xdr:rowOff>
    </xdr:from>
    <xdr:to>
      <xdr:col>85</xdr:col>
      <xdr:colOff>127000</xdr:colOff>
      <xdr:row>78</xdr:row>
      <xdr:rowOff>79643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2808669"/>
          <a:ext cx="838200" cy="6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79643</xdr:rowOff>
    </xdr:from>
    <xdr:to>
      <xdr:col>81</xdr:col>
      <xdr:colOff>50800</xdr:colOff>
      <xdr:row>79</xdr:row>
      <xdr:rowOff>39540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52743"/>
          <a:ext cx="889000" cy="13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25792</xdr:rowOff>
    </xdr:from>
    <xdr:to>
      <xdr:col>76</xdr:col>
      <xdr:colOff>114300</xdr:colOff>
      <xdr:row>79</xdr:row>
      <xdr:rowOff>39540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0342"/>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145774</xdr:rowOff>
    </xdr:from>
    <xdr:to>
      <xdr:col>71</xdr:col>
      <xdr:colOff>177800</xdr:colOff>
      <xdr:row>79</xdr:row>
      <xdr:rowOff>25792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8874"/>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70569</xdr:rowOff>
    </xdr:from>
    <xdr:to>
      <xdr:col>85</xdr:col>
      <xdr:colOff>177800</xdr:colOff>
      <xdr:row>75</xdr:row>
      <xdr:rowOff>719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275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93446</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26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28843</xdr:rowOff>
    </xdr:from>
    <xdr:to>
      <xdr:col>81</xdr:col>
      <xdr:colOff>101600</xdr:colOff>
      <xdr:row>78</xdr:row>
      <xdr:rowOff>130443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146970</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160190</xdr:rowOff>
    </xdr:from>
    <xdr:to>
      <xdr:col>76</xdr:col>
      <xdr:colOff>165100</xdr:colOff>
      <xdr:row>79</xdr:row>
      <xdr:rowOff>90340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81467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2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146442</xdr:rowOff>
    </xdr:from>
    <xdr:to>
      <xdr:col>72</xdr:col>
      <xdr:colOff>38100</xdr:colOff>
      <xdr:row>79</xdr:row>
      <xdr:rowOff>76592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67719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1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94974</xdr:rowOff>
    </xdr:from>
    <xdr:to>
      <xdr:col>67</xdr:col>
      <xdr:colOff>101600</xdr:colOff>
      <xdr:row>79</xdr:row>
      <xdr:rowOff>25124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16251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29482</xdr:rowOff>
    </xdr:from>
    <xdr:to>
      <xdr:col>85</xdr:col>
      <xdr:colOff>127000</xdr:colOff>
      <xdr:row>97</xdr:row>
      <xdr:rowOff>33717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60132"/>
          <a:ext cx="8382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163833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80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29482</xdr:rowOff>
    </xdr:from>
    <xdr:to>
      <xdr:col>81</xdr:col>
      <xdr:colOff>50800</xdr:colOff>
      <xdr:row>97</xdr:row>
      <xdr:rowOff>36013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6013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91487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36013</xdr:rowOff>
    </xdr:from>
    <xdr:to>
      <xdr:col>76</xdr:col>
      <xdr:colOff>114300</xdr:colOff>
      <xdr:row>97</xdr:row>
      <xdr:rowOff>48391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66663"/>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48391</xdr:rowOff>
    </xdr:from>
    <xdr:to>
      <xdr:col>71</xdr:col>
      <xdr:colOff>177800</xdr:colOff>
      <xdr:row>97</xdr:row>
      <xdr:rowOff>81451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7904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154367</xdr:rowOff>
    </xdr:from>
    <xdr:to>
      <xdr:col>85</xdr:col>
      <xdr:colOff>177800</xdr:colOff>
      <xdr:row>97</xdr:row>
      <xdr:rowOff>84517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132794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150132</xdr:rowOff>
    </xdr:from>
    <xdr:to>
      <xdr:col>81</xdr:col>
      <xdr:colOff>101600</xdr:colOff>
      <xdr:row>97</xdr:row>
      <xdr:rowOff>80282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71409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156663</xdr:rowOff>
    </xdr:from>
    <xdr:to>
      <xdr:col>76</xdr:col>
      <xdr:colOff>165100</xdr:colOff>
      <xdr:row>97</xdr:row>
      <xdr:rowOff>86813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77940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169041</xdr:rowOff>
    </xdr:from>
    <xdr:to>
      <xdr:col>72</xdr:col>
      <xdr:colOff>38100</xdr:colOff>
      <xdr:row>97</xdr:row>
      <xdr:rowOff>99191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90318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30651</xdr:rowOff>
    </xdr:from>
    <xdr:to>
      <xdr:col>67</xdr:col>
      <xdr:colOff>101600</xdr:colOff>
      <xdr:row>97</xdr:row>
      <xdr:rowOff>132251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123378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・総務費は、昨年度と比較すると、住民一人あたり</a:t>
          </a:r>
          <a:r>
            <a:rPr kumimoji="1" lang="en-US" altLang="ja-JP" sz="1100" b="0" i="0" baseline="0">
              <a:solidFill>
                <a:schemeClr val="dk1"/>
              </a:solidFill>
              <a:effectLst/>
              <a:latin typeface="+mn-lt"/>
              <a:ea typeface="+mn-ea"/>
              <a:cs typeface="+mn-cs"/>
            </a:rPr>
            <a:t>15,456</a:t>
          </a:r>
          <a:r>
            <a:rPr kumimoji="1" lang="ja-JP" altLang="ja-JP" sz="1100" b="0" i="0" baseline="0">
              <a:solidFill>
                <a:schemeClr val="dk1"/>
              </a:solidFill>
              <a:effectLst/>
              <a:latin typeface="+mn-lt"/>
              <a:ea typeface="+mn-ea"/>
              <a:cs typeface="+mn-cs"/>
            </a:rPr>
            <a:t>円の減少である。</a:t>
          </a:r>
          <a:r>
            <a:rPr kumimoji="1" lang="ja-JP" altLang="en-US" sz="1100" b="0" i="0" baseline="0">
              <a:solidFill>
                <a:schemeClr val="dk1"/>
              </a:solidFill>
              <a:effectLst/>
              <a:latin typeface="+mn-lt"/>
              <a:ea typeface="+mn-ea"/>
              <a:cs typeface="+mn-cs"/>
            </a:rPr>
            <a:t>前年度企業版ふるさと納税寄附金を充当して基金への積立を</a:t>
          </a:r>
          <a:r>
            <a:rPr kumimoji="1" lang="en-US" altLang="ja-JP" sz="1100" b="0" i="0" baseline="0">
              <a:solidFill>
                <a:schemeClr val="dk1"/>
              </a:solidFill>
              <a:effectLst/>
              <a:latin typeface="+mn-lt"/>
              <a:ea typeface="+mn-ea"/>
              <a:cs typeface="+mn-cs"/>
            </a:rPr>
            <a:t>200,000,000</a:t>
          </a:r>
          <a:r>
            <a:rPr kumimoji="1" lang="ja-JP" altLang="en-US" sz="1100" b="0" i="0" baseline="0">
              <a:solidFill>
                <a:schemeClr val="dk1"/>
              </a:solidFill>
              <a:effectLst/>
              <a:latin typeface="+mn-lt"/>
              <a:ea typeface="+mn-ea"/>
              <a:cs typeface="+mn-cs"/>
            </a:rPr>
            <a:t>円行っており、本年度はそれが無かったことによる反動が主な要因である。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・民生費は、昨年度と比較すると、住民一人あたり</a:t>
          </a:r>
          <a:r>
            <a:rPr kumimoji="1" lang="en-US" altLang="ja-JP" sz="1100" b="0" i="0" baseline="0">
              <a:solidFill>
                <a:schemeClr val="dk1"/>
              </a:solidFill>
              <a:effectLst/>
              <a:latin typeface="+mn-lt"/>
              <a:ea typeface="+mn-ea"/>
              <a:cs typeface="+mn-cs"/>
            </a:rPr>
            <a:t>7,643</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低所得者向け価格高騰対策重点支援給付金事業の実施等が主な要因である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農林水産業</a:t>
          </a:r>
          <a:r>
            <a:rPr kumimoji="1" lang="ja-JP" altLang="ja-JP" sz="1100" b="0" i="0" baseline="0">
              <a:solidFill>
                <a:schemeClr val="dk1"/>
              </a:solidFill>
              <a:effectLst/>
              <a:latin typeface="+mn-lt"/>
              <a:ea typeface="+mn-ea"/>
              <a:cs typeface="+mn-cs"/>
            </a:rPr>
            <a:t>費は、昨年度と比較すると、住民一人あたり</a:t>
          </a:r>
          <a:r>
            <a:rPr kumimoji="1" lang="en-US" altLang="ja-JP" sz="1100" b="0" i="0" baseline="0">
              <a:solidFill>
                <a:schemeClr val="dk1"/>
              </a:solidFill>
              <a:effectLst/>
              <a:latin typeface="+mn-lt"/>
              <a:ea typeface="+mn-ea"/>
              <a:cs typeface="+mn-cs"/>
            </a:rPr>
            <a:t>2,949</a:t>
          </a:r>
          <a:r>
            <a:rPr kumimoji="1" lang="ja-JP" altLang="ja-JP" sz="1100" b="0" i="0" baseline="0">
              <a:solidFill>
                <a:schemeClr val="dk1"/>
              </a:solidFill>
              <a:effectLst/>
              <a:latin typeface="+mn-lt"/>
              <a:ea typeface="+mn-ea"/>
              <a:cs typeface="+mn-cs"/>
            </a:rPr>
            <a:t>円減少している。</a:t>
          </a:r>
          <a:r>
            <a:rPr kumimoji="1" lang="ja-JP" altLang="en-US" sz="1100" b="0" i="0" baseline="0">
              <a:solidFill>
                <a:schemeClr val="dk1"/>
              </a:solidFill>
              <a:effectLst/>
              <a:latin typeface="+mn-lt"/>
              <a:ea typeface="+mn-ea"/>
              <a:cs typeface="+mn-cs"/>
            </a:rPr>
            <a:t>特に災害復旧事業を優先したため、</a:t>
          </a:r>
          <a:r>
            <a:rPr kumimoji="1" lang="ja-JP" altLang="ja-JP" sz="1100" b="0" i="0" baseline="0">
              <a:solidFill>
                <a:schemeClr val="dk1"/>
              </a:solidFill>
              <a:effectLst/>
              <a:latin typeface="+mn-lt"/>
              <a:ea typeface="+mn-ea"/>
              <a:cs typeface="+mn-cs"/>
            </a:rPr>
            <a:t>農地費や林業土木費において</a:t>
          </a:r>
          <a:r>
            <a:rPr kumimoji="1" lang="ja-JP" altLang="en-US" sz="1100" b="0" i="0" baseline="0">
              <a:solidFill>
                <a:schemeClr val="dk1"/>
              </a:solidFill>
              <a:effectLst/>
              <a:latin typeface="+mn-lt"/>
              <a:ea typeface="+mn-ea"/>
              <a:cs typeface="+mn-cs"/>
            </a:rPr>
            <a:t>本来の事業量を調整したことが</a:t>
          </a:r>
          <a:r>
            <a:rPr kumimoji="1" lang="ja-JP" altLang="ja-JP" sz="1100" b="0" i="0" baseline="0">
              <a:solidFill>
                <a:schemeClr val="dk1"/>
              </a:solidFill>
              <a:effectLst/>
              <a:latin typeface="+mn-lt"/>
              <a:ea typeface="+mn-ea"/>
              <a:cs typeface="+mn-cs"/>
            </a:rPr>
            <a:t>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・商工費は、昨年度と比較すると、住民一人あたり</a:t>
          </a:r>
          <a:r>
            <a:rPr kumimoji="1" lang="en-US" altLang="ja-JP" sz="1100" b="0" i="0" baseline="0">
              <a:solidFill>
                <a:schemeClr val="dk1"/>
              </a:solidFill>
              <a:effectLst/>
              <a:latin typeface="+mn-lt"/>
              <a:ea typeface="+mn-ea"/>
              <a:cs typeface="+mn-cs"/>
            </a:rPr>
            <a:t>3,379</a:t>
          </a:r>
          <a:r>
            <a:rPr kumimoji="1" lang="ja-JP" altLang="ja-JP" sz="1100" b="0" i="0" baseline="0">
              <a:solidFill>
                <a:schemeClr val="dk1"/>
              </a:solidFill>
              <a:effectLst/>
              <a:latin typeface="+mn-lt"/>
              <a:ea typeface="+mn-ea"/>
              <a:cs typeface="+mn-cs"/>
            </a:rPr>
            <a:t>円減少している。</a:t>
          </a:r>
          <a:r>
            <a:rPr kumimoji="1" lang="ja-JP" altLang="en-US" sz="1100" b="0" i="0" baseline="0">
              <a:solidFill>
                <a:schemeClr val="dk1"/>
              </a:solidFill>
              <a:effectLst/>
              <a:latin typeface="+mn-lt"/>
              <a:ea typeface="+mn-ea"/>
              <a:cs typeface="+mn-cs"/>
            </a:rPr>
            <a:t>コロナ禍での利子補給をはじめとする各種補助金等の減少</a:t>
          </a:r>
          <a:r>
            <a:rPr kumimoji="1" lang="ja-JP" altLang="ja-JP" sz="1100" b="0" i="0" baseline="0">
              <a:solidFill>
                <a:schemeClr val="dk1"/>
              </a:solidFill>
              <a:effectLst/>
              <a:latin typeface="+mn-lt"/>
              <a:ea typeface="+mn-ea"/>
              <a:cs typeface="+mn-cs"/>
            </a:rPr>
            <a:t>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・土木費は、昨年度と比較すると、住民一人あたり</a:t>
          </a:r>
          <a:r>
            <a:rPr kumimoji="1" lang="en-US" altLang="ja-JP" sz="1100" b="0" i="0" baseline="0">
              <a:solidFill>
                <a:schemeClr val="dk1"/>
              </a:solidFill>
              <a:effectLst/>
              <a:latin typeface="+mn-lt"/>
              <a:ea typeface="+mn-ea"/>
              <a:cs typeface="+mn-cs"/>
            </a:rPr>
            <a:t>2,646</a:t>
          </a:r>
          <a:r>
            <a:rPr kumimoji="1" lang="ja-JP" altLang="ja-JP" sz="1100" b="0" i="0" baseline="0">
              <a:solidFill>
                <a:schemeClr val="dk1"/>
              </a:solidFill>
              <a:effectLst/>
              <a:latin typeface="+mn-lt"/>
              <a:ea typeface="+mn-ea"/>
              <a:cs typeface="+mn-cs"/>
            </a:rPr>
            <a:t>円の増加である。</a:t>
          </a:r>
          <a:r>
            <a:rPr kumimoji="1" lang="ja-JP" altLang="en-US" sz="1100" b="0" i="0" baseline="0">
              <a:solidFill>
                <a:schemeClr val="dk1"/>
              </a:solidFill>
              <a:effectLst/>
              <a:latin typeface="+mn-lt"/>
              <a:ea typeface="+mn-ea"/>
              <a:cs typeface="+mn-cs"/>
            </a:rPr>
            <a:t>災害関連地域防災がけ崩れ対策の町民への町単補助や、復旧事業に付随した委託料等を計上支出しており増額となったことが影響している。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・災害復旧費は、昨年度と比較すると、住民一人あたり</a:t>
          </a:r>
          <a:r>
            <a:rPr kumimoji="1" lang="en-US" altLang="ja-JP" sz="1100" b="0" i="0" baseline="0">
              <a:solidFill>
                <a:srgbClr val="FF0000"/>
              </a:solidFill>
              <a:effectLst/>
              <a:latin typeface="+mn-lt"/>
              <a:ea typeface="+mn-ea"/>
              <a:cs typeface="+mn-cs"/>
            </a:rPr>
            <a:t>59,167</a:t>
          </a:r>
          <a:r>
            <a:rPr kumimoji="1" lang="ja-JP" altLang="ja-JP" sz="1100" b="0" i="0" baseline="0">
              <a:solidFill>
                <a:schemeClr val="dk1"/>
              </a:solidFill>
              <a:effectLst/>
              <a:latin typeface="+mn-lt"/>
              <a:ea typeface="+mn-ea"/>
              <a:cs typeface="+mn-cs"/>
            </a:rPr>
            <a:t>円の増加である。</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a:t>
          </a:r>
          <a:r>
            <a:rPr kumimoji="1" lang="ja-JP" altLang="ja-JP" sz="1100" b="0" i="0" baseline="0">
              <a:solidFill>
                <a:schemeClr val="dk1"/>
              </a:solidFill>
              <a:effectLst/>
              <a:latin typeface="+mn-lt"/>
              <a:ea typeface="+mn-ea"/>
              <a:cs typeface="+mn-cs"/>
            </a:rPr>
            <a:t>台風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号災害発生以降の災害復旧事業分の増加が影響している。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前年度は、台風</a:t>
          </a:r>
          <a:r>
            <a:rPr kumimoji="1" lang="en-US" altLang="ja-JP" sz="1100" baseline="0">
              <a:solidFill>
                <a:schemeClr val="dk1"/>
              </a:solidFill>
              <a:effectLst/>
              <a:latin typeface="+mn-lt"/>
              <a:ea typeface="+mn-ea"/>
              <a:cs typeface="+mn-cs"/>
            </a:rPr>
            <a:t>14</a:t>
          </a:r>
          <a:r>
            <a:rPr kumimoji="1" lang="ja-JP" altLang="ja-JP" sz="1100" baseline="0">
              <a:solidFill>
                <a:schemeClr val="dk1"/>
              </a:solidFill>
              <a:effectLst/>
              <a:latin typeface="+mn-lt"/>
              <a:ea typeface="+mn-ea"/>
              <a:cs typeface="+mn-cs"/>
            </a:rPr>
            <a:t>号災害の影響を受け特に緊急対応の町単独事業に充当するなど財政調整基金からの繰入が増加した。額にして</a:t>
          </a:r>
          <a:r>
            <a:rPr kumimoji="1" lang="en-US" altLang="ja-JP" sz="1100" baseline="0">
              <a:solidFill>
                <a:schemeClr val="dk1"/>
              </a:solidFill>
              <a:effectLst/>
              <a:latin typeface="+mn-lt"/>
              <a:ea typeface="+mn-ea"/>
              <a:cs typeface="+mn-cs"/>
            </a:rPr>
            <a:t>382,466</a:t>
          </a:r>
          <a:r>
            <a:rPr kumimoji="1" lang="ja-JP" altLang="ja-JP" sz="1100" baseline="0">
              <a:solidFill>
                <a:schemeClr val="dk1"/>
              </a:solidFill>
              <a:effectLst/>
              <a:latin typeface="+mn-lt"/>
              <a:ea typeface="+mn-ea"/>
              <a:cs typeface="+mn-cs"/>
            </a:rPr>
            <a:t>千円の繰入である。積立も運用益分の積立て分が主なものであり、残高が減少した。</a:t>
          </a:r>
          <a:endParaRPr lang="ja-JP" altLang="ja-JP">
            <a:effectLst/>
          </a:endParaRPr>
        </a:p>
        <a:p>
          <a:r>
            <a:rPr kumimoji="1" lang="ja-JP" altLang="ja-JP" sz="1100" baseline="0">
              <a:solidFill>
                <a:schemeClr val="dk1"/>
              </a:solidFill>
              <a:effectLst/>
              <a:latin typeface="+mn-lt"/>
              <a:ea typeface="+mn-ea"/>
              <a:cs typeface="+mn-cs"/>
            </a:rPr>
            <a:t>　本年度</a:t>
          </a:r>
          <a:r>
            <a:rPr kumimoji="1" lang="ja-JP" altLang="en-US" sz="1100" baseline="0">
              <a:solidFill>
                <a:schemeClr val="dk1"/>
              </a:solidFill>
              <a:effectLst/>
              <a:latin typeface="+mn-lt"/>
              <a:ea typeface="+mn-ea"/>
              <a:cs typeface="+mn-cs"/>
            </a:rPr>
            <a:t>も前年度に続き特に災害復旧事業における町単独事業に充当するなど財政調整基金から</a:t>
          </a:r>
          <a:r>
            <a:rPr kumimoji="1" lang="en-US" altLang="ja-JP" sz="1100" baseline="0">
              <a:solidFill>
                <a:schemeClr val="dk1"/>
              </a:solidFill>
              <a:effectLst/>
              <a:latin typeface="+mn-lt"/>
              <a:ea typeface="+mn-ea"/>
              <a:cs typeface="+mn-cs"/>
            </a:rPr>
            <a:t>510,855</a:t>
          </a:r>
          <a:r>
            <a:rPr kumimoji="1" lang="ja-JP" altLang="en-US" sz="1100" baseline="0">
              <a:solidFill>
                <a:schemeClr val="dk1"/>
              </a:solidFill>
              <a:effectLst/>
              <a:latin typeface="+mn-lt"/>
              <a:ea typeface="+mn-ea"/>
              <a:cs typeface="+mn-cs"/>
            </a:rPr>
            <a:t>千円の繰入を行った。実質単年度収支は悪化している。今後の財源調整は起債の活用も含めより一層の工夫が必要となる。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年度の標準財政規模は</a:t>
          </a:r>
          <a:r>
            <a:rPr kumimoji="1" lang="en-US" altLang="ja-JP" sz="1100">
              <a:solidFill>
                <a:schemeClr val="dk1"/>
              </a:solidFill>
              <a:effectLst/>
              <a:latin typeface="+mn-lt"/>
              <a:ea typeface="+mn-ea"/>
              <a:cs typeface="+mn-cs"/>
            </a:rPr>
            <a:t>5,032,795</a:t>
          </a:r>
          <a:r>
            <a:rPr kumimoji="1" lang="ja-JP" altLang="ja-JP" sz="1100">
              <a:solidFill>
                <a:schemeClr val="dk1"/>
              </a:solidFill>
              <a:effectLst/>
              <a:latin typeface="+mn-lt"/>
              <a:ea typeface="+mn-ea"/>
              <a:cs typeface="+mn-cs"/>
            </a:rPr>
            <a:t>千円である。一般会計をはじめ特別会計、公営企業とも平成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年度以降は黒字収支で推移しており、町全体として健全な財政運営を継続している。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下水道事業は公営企業法適用初年度であった。前年度は</a:t>
          </a:r>
          <a:r>
            <a:rPr kumimoji="1" lang="ja-JP" altLang="ja-JP" sz="1100">
              <a:solidFill>
                <a:schemeClr val="dk1"/>
              </a:solidFill>
              <a:effectLst/>
              <a:latin typeface="+mn-lt"/>
              <a:ea typeface="+mn-ea"/>
              <a:cs typeface="+mn-cs"/>
            </a:rPr>
            <a:t>公営企業法適用に向けた一般会計からの繰出金増加等特異的</a:t>
          </a:r>
          <a:r>
            <a:rPr kumimoji="1" lang="ja-JP" altLang="en-US" sz="1100">
              <a:solidFill>
                <a:schemeClr val="dk1"/>
              </a:solidFill>
              <a:effectLst/>
              <a:latin typeface="+mn-lt"/>
              <a:ea typeface="+mn-ea"/>
              <a:cs typeface="+mn-cs"/>
            </a:rPr>
            <a:t>な要因があり黒字幅が大きくなったが、本年度は通常時の水準に落ち着いているものと思われる（左記の表においては、</a:t>
          </a:r>
          <a:r>
            <a:rPr kumimoji="1" lang="en-US" altLang="ja-JP" sz="1100">
              <a:solidFill>
                <a:schemeClr val="dk1"/>
              </a:solidFill>
              <a:effectLst/>
              <a:latin typeface="+mn-lt"/>
              <a:ea typeface="+mn-ea"/>
              <a:cs typeface="+mn-cs"/>
            </a:rPr>
            <a:t>R04</a:t>
          </a:r>
          <a:r>
            <a:rPr kumimoji="1" lang="ja-JP" altLang="en-US" sz="1100">
              <a:solidFill>
                <a:schemeClr val="dk1"/>
              </a:solidFill>
              <a:effectLst/>
              <a:latin typeface="+mn-lt"/>
              <a:ea typeface="+mn-ea"/>
              <a:cs typeface="+mn-cs"/>
            </a:rPr>
            <a:t>年度までの下水道事業会計はその他会計（黒字）に含まれている）。</a:t>
          </a:r>
          <a:r>
            <a:rPr kumimoji="1" lang="ja-JP" altLang="ja-JP" sz="1100">
              <a:solidFill>
                <a:schemeClr val="dk1"/>
              </a:solidFill>
              <a:effectLst/>
              <a:latin typeface="+mn-lt"/>
              <a:ea typeface="+mn-ea"/>
              <a:cs typeface="+mn-cs"/>
            </a:rPr>
            <a:t>国民健康保険病院</a:t>
          </a:r>
          <a:r>
            <a:rPr kumimoji="1" lang="ja-JP" altLang="en-US" sz="1100">
              <a:solidFill>
                <a:schemeClr val="dk1"/>
              </a:solidFill>
              <a:effectLst/>
              <a:latin typeface="+mn-lt"/>
              <a:ea typeface="+mn-ea"/>
              <a:cs typeface="+mn-cs"/>
            </a:rPr>
            <a:t>事業については、令和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年度から経営統合により西臼杵郡</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町で構成する西臼杵広域行政事務組合での運用となり、高千穂町単独では最後の事業年度となった。</a:t>
          </a:r>
          <a:r>
            <a:rPr kumimoji="1" lang="ja-JP" altLang="ja-JP" sz="1100">
              <a:solidFill>
                <a:schemeClr val="dk1"/>
              </a:solidFill>
              <a:effectLst/>
              <a:latin typeface="+mn-lt"/>
              <a:ea typeface="+mn-ea"/>
              <a:cs typeface="+mn-cs"/>
            </a:rPr>
            <a:t>新型コロナウイルス感染症対応の中での臨時的な収入</a:t>
          </a:r>
          <a:r>
            <a:rPr kumimoji="1" lang="ja-JP" altLang="en-US" sz="1100">
              <a:solidFill>
                <a:schemeClr val="dk1"/>
              </a:solidFill>
              <a:effectLst/>
              <a:latin typeface="+mn-lt"/>
              <a:ea typeface="+mn-ea"/>
              <a:cs typeface="+mn-cs"/>
            </a:rPr>
            <a:t>も減少し、</a:t>
          </a:r>
          <a:r>
            <a:rPr kumimoji="1" lang="ja-JP" altLang="ja-JP" sz="1100">
              <a:solidFill>
                <a:schemeClr val="dk1"/>
              </a:solidFill>
              <a:effectLst/>
              <a:latin typeface="+mn-lt"/>
              <a:ea typeface="+mn-ea"/>
              <a:cs typeface="+mn-cs"/>
            </a:rPr>
            <a:t>慢性的な医師不足、人口減少の影響を受けている。一般会計から</a:t>
          </a:r>
          <a:r>
            <a:rPr kumimoji="1" lang="ja-JP" altLang="en-US" sz="1100">
              <a:solidFill>
                <a:schemeClr val="dk1"/>
              </a:solidFill>
              <a:effectLst/>
              <a:latin typeface="+mn-lt"/>
              <a:ea typeface="+mn-ea"/>
              <a:cs typeface="+mn-cs"/>
            </a:rPr>
            <a:t>の負担金額も</a:t>
          </a:r>
          <a:r>
            <a:rPr kumimoji="1" lang="ja-JP" altLang="ja-JP" sz="1100">
              <a:solidFill>
                <a:schemeClr val="dk1"/>
              </a:solidFill>
              <a:effectLst/>
              <a:latin typeface="+mn-lt"/>
              <a:ea typeface="+mn-ea"/>
              <a:cs typeface="+mn-cs"/>
            </a:rPr>
            <a:t>高い水準で</a:t>
          </a:r>
          <a:r>
            <a:rPr kumimoji="1" lang="ja-JP" altLang="en-US" sz="1100">
              <a:solidFill>
                <a:schemeClr val="dk1"/>
              </a:solidFill>
              <a:effectLst/>
              <a:latin typeface="+mn-lt"/>
              <a:ea typeface="+mn-ea"/>
              <a:cs typeface="+mn-cs"/>
            </a:rPr>
            <a:t>推移していく見込みで</a:t>
          </a:r>
          <a:r>
            <a:rPr kumimoji="1" lang="ja-JP" altLang="ja-JP" sz="1100">
              <a:solidFill>
                <a:schemeClr val="dk1"/>
              </a:solidFill>
              <a:effectLst/>
              <a:latin typeface="+mn-lt"/>
              <a:ea typeface="+mn-ea"/>
              <a:cs typeface="+mn-cs"/>
            </a:rPr>
            <a:t>ある。これまで同様注視していく必要がある。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次高千穂町行財政改革大綱（令和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年度までの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年間）により、効率的な行政運営体制の構築と職員の資質向上、公共施設マネジメント等に取り組み健全な財政運営につなげていく。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mn-lt"/>
              <a:ea typeface="+mn-ea"/>
              <a:cs typeface="+mn-cs"/>
            </a:rPr>
            <a:t>元利償還金は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百万円減の</a:t>
          </a:r>
          <a:r>
            <a:rPr kumimoji="1" lang="en-US" altLang="ja-JP" sz="1100" b="0" i="0" baseline="0">
              <a:solidFill>
                <a:schemeClr val="dk1"/>
              </a:solidFill>
              <a:effectLst/>
              <a:latin typeface="+mn-lt"/>
              <a:ea typeface="+mn-ea"/>
              <a:cs typeface="+mn-cs"/>
            </a:rPr>
            <a:t>745</a:t>
          </a:r>
          <a:r>
            <a:rPr kumimoji="1" lang="ja-JP" altLang="ja-JP" sz="1100" b="0" i="0" baseline="0">
              <a:solidFill>
                <a:schemeClr val="dk1"/>
              </a:solidFill>
              <a:effectLst/>
              <a:latin typeface="+mn-lt"/>
              <a:ea typeface="+mn-ea"/>
              <a:cs typeface="+mn-cs"/>
            </a:rPr>
            <a:t>百万円となった。近年は高金利時の起債分の償還が進み減少傾向であると考えられる。但し、公営企業への負担分が増加傾向にあるため、併せて注視する必要がある。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実質公債費比率（単年度）は前年度</a:t>
          </a:r>
          <a:r>
            <a:rPr kumimoji="1" lang="ja-JP" altLang="en-US" sz="1100" b="0" i="0" baseline="0">
              <a:solidFill>
                <a:schemeClr val="dk1"/>
              </a:solidFill>
              <a:effectLst/>
              <a:latin typeface="+mn-lt"/>
              <a:ea typeface="+mn-ea"/>
              <a:cs typeface="+mn-cs"/>
            </a:rPr>
            <a:t>から変わらず</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である。当面は現在の水準で推移すると見込まれるが、</a:t>
          </a:r>
          <a:r>
            <a:rPr kumimoji="1" lang="ja-JP" altLang="en-US" sz="1100" b="0" i="0" baseline="0">
              <a:solidFill>
                <a:schemeClr val="dk1"/>
              </a:solidFill>
              <a:effectLst/>
              <a:latin typeface="+mn-lt"/>
              <a:ea typeface="+mn-ea"/>
              <a:cs typeface="+mn-cs"/>
            </a:rPr>
            <a:t>大型事業実施においても</a:t>
          </a:r>
          <a:r>
            <a:rPr kumimoji="1" lang="ja-JP" altLang="ja-JP" sz="1100" b="0" i="0" baseline="0">
              <a:solidFill>
                <a:schemeClr val="dk1"/>
              </a:solidFill>
              <a:effectLst/>
              <a:latin typeface="+mn-lt"/>
              <a:ea typeface="+mn-ea"/>
              <a:cs typeface="+mn-cs"/>
            </a:rPr>
            <a:t>過度に起債に頼ることなくその他の財源の研究を継続していく必要がある。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減債基金のうち、満期一括償還地方債の償還の財源に係るものはない。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将来負担額を充当可能財源等見込額が上回り、将来負担比率は生じていない。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負担見込額は増加したが、地方債の現在高、公営企業債等繰入見込額、組合負担等見込額の減少が大きかった。充当可能基金や基準財政需要額算入見込額も減少したが、算定に影響を与えるまでの減少はなか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但し、災害復旧が道半ばであり、高千穂中学校建設事業等大型事業等も控えていることから、直近では基金残高、中期的には起債残高について特に注視していく必要がある。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近年は、財政調整基金、公共施設等整備基金、ふるさと応援基金</a:t>
          </a:r>
          <a:r>
            <a:rPr kumimoji="1" lang="ja-JP" altLang="en-US" sz="1100" b="0" i="0" baseline="0">
              <a:solidFill>
                <a:schemeClr val="dk1"/>
              </a:solidFill>
              <a:effectLst/>
              <a:latin typeface="+mn-lt"/>
              <a:ea typeface="+mn-ea"/>
              <a:cs typeface="+mn-cs"/>
            </a:rPr>
            <a:t>等について、</a:t>
          </a:r>
          <a:r>
            <a:rPr kumimoji="1" lang="ja-JP" altLang="ja-JP" sz="1100" b="0" i="0" baseline="0">
              <a:solidFill>
                <a:schemeClr val="dk1"/>
              </a:solidFill>
              <a:effectLst/>
              <a:latin typeface="+mn-lt"/>
              <a:ea typeface="+mn-ea"/>
              <a:cs typeface="+mn-cs"/>
            </a:rPr>
            <a:t>年度あたり</a:t>
          </a:r>
          <a:r>
            <a:rPr kumimoji="1" lang="ja-JP" altLang="en-US" sz="1100" b="0" i="0" baseline="0">
              <a:solidFill>
                <a:schemeClr val="dk1"/>
              </a:solidFill>
              <a:effectLst/>
              <a:latin typeface="+mn-lt"/>
              <a:ea typeface="+mn-ea"/>
              <a:cs typeface="+mn-cs"/>
            </a:rPr>
            <a:t>計</a:t>
          </a:r>
          <a:r>
            <a:rPr kumimoji="1" lang="en-US" altLang="ja-JP" sz="1100" b="0" i="0" baseline="0">
              <a:solidFill>
                <a:schemeClr val="dk1"/>
              </a:solidFill>
              <a:effectLst/>
              <a:latin typeface="+mn-lt"/>
              <a:ea typeface="+mn-ea"/>
              <a:cs typeface="+mn-cs"/>
            </a:rPr>
            <a:t>100</a:t>
          </a:r>
          <a:r>
            <a:rPr kumimoji="1" lang="ja-JP" altLang="ja-JP" sz="1100" b="0" i="0" baseline="0">
              <a:solidFill>
                <a:schemeClr val="dk1"/>
              </a:solidFill>
              <a:effectLst/>
              <a:latin typeface="+mn-lt"/>
              <a:ea typeface="+mn-ea"/>
              <a:cs typeface="+mn-cs"/>
            </a:rPr>
            <a:t>百万円から</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百万円の間で</a:t>
          </a:r>
          <a:r>
            <a:rPr kumimoji="1" lang="ja-JP" altLang="en-US" sz="1100" b="0" i="0" baseline="0">
              <a:solidFill>
                <a:schemeClr val="dk1"/>
              </a:solidFill>
              <a:effectLst/>
              <a:latin typeface="+mn-lt"/>
              <a:ea typeface="+mn-ea"/>
              <a:cs typeface="+mn-cs"/>
            </a:rPr>
            <a:t>繰入</a:t>
          </a:r>
          <a:r>
            <a:rPr kumimoji="1" lang="ja-JP" altLang="ja-JP" sz="1100" b="0" i="0" baseline="0">
              <a:solidFill>
                <a:schemeClr val="dk1"/>
              </a:solidFill>
              <a:effectLst/>
              <a:latin typeface="+mn-lt"/>
              <a:ea typeface="+mn-ea"/>
              <a:cs typeface="+mn-cs"/>
            </a:rPr>
            <a:t>を行ってきたが、令和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年度は、財政調整基金からの繰入をしなかった。</a:t>
          </a:r>
          <a:r>
            <a:rPr kumimoji="1" lang="ja-JP" altLang="en-US" sz="1100" b="0" i="0" baseline="0">
              <a:solidFill>
                <a:schemeClr val="dk1"/>
              </a:solidFill>
              <a:effectLst/>
              <a:latin typeface="+mn-lt"/>
              <a:ea typeface="+mn-ea"/>
              <a:cs typeface="+mn-cs"/>
            </a:rPr>
            <a:t>また、前年度（</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は、特に台風</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号災害復旧事業（緊急を要する町単独事業等）への充当その他の事業のため財政調整基金から</a:t>
          </a:r>
          <a:r>
            <a:rPr kumimoji="1" lang="en-US" altLang="ja-JP" sz="1100" b="0" i="0" baseline="0">
              <a:solidFill>
                <a:schemeClr val="dk1"/>
              </a:solidFill>
              <a:effectLst/>
              <a:latin typeface="+mn-lt"/>
              <a:ea typeface="+mn-ea"/>
              <a:cs typeface="+mn-cs"/>
            </a:rPr>
            <a:t>382</a:t>
          </a:r>
          <a:r>
            <a:rPr kumimoji="1" lang="ja-JP" altLang="ja-JP" sz="1100" b="0" i="0" baseline="0">
              <a:solidFill>
                <a:schemeClr val="dk1"/>
              </a:solidFill>
              <a:effectLst/>
              <a:latin typeface="+mn-lt"/>
              <a:ea typeface="+mn-ea"/>
              <a:cs typeface="+mn-cs"/>
            </a:rPr>
            <a:t>百万円繰入を行うなど、高額となった。</a:t>
          </a:r>
          <a:r>
            <a:rPr kumimoji="1" lang="ja-JP" altLang="en-US" sz="1100" b="0" i="0" baseline="0">
              <a:solidFill>
                <a:schemeClr val="dk1"/>
              </a:solidFill>
              <a:effectLst/>
              <a:latin typeface="+mn-lt"/>
              <a:ea typeface="+mn-ea"/>
              <a:cs typeface="+mn-cs"/>
            </a:rPr>
            <a:t>今年度（令和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年度）はそれぞれの基金の計で</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百万円台の運用益積立を行った。また、個人版ふるさと納税を原資とするふるさと応援基金に</a:t>
          </a:r>
          <a:r>
            <a:rPr kumimoji="1" lang="en-US" altLang="ja-JP" sz="1100" b="0" i="0" baseline="0">
              <a:solidFill>
                <a:schemeClr val="dk1"/>
              </a:solidFill>
              <a:effectLst/>
              <a:latin typeface="+mn-lt"/>
              <a:ea typeface="+mn-ea"/>
              <a:cs typeface="+mn-cs"/>
            </a:rPr>
            <a:t>88</a:t>
          </a:r>
          <a:r>
            <a:rPr kumimoji="1" lang="ja-JP" altLang="en-US" sz="1100" b="0" i="0" baseline="0">
              <a:solidFill>
                <a:schemeClr val="dk1"/>
              </a:solidFill>
              <a:effectLst/>
              <a:latin typeface="+mn-lt"/>
              <a:ea typeface="+mn-ea"/>
              <a:cs typeface="+mn-cs"/>
            </a:rPr>
            <a:t>百万円積立てた。</a:t>
          </a:r>
          <a:r>
            <a:rPr kumimoji="1" lang="ja-JP" altLang="ja-JP" sz="1100" b="0" i="0" baseline="0">
              <a:solidFill>
                <a:schemeClr val="dk1"/>
              </a:solidFill>
              <a:effectLst/>
              <a:latin typeface="+mn-lt"/>
              <a:ea typeface="+mn-ea"/>
              <a:cs typeface="+mn-cs"/>
            </a:rPr>
            <a:t>一方、</a:t>
          </a:r>
          <a:r>
            <a:rPr kumimoji="1" lang="ja-JP" altLang="en-US" sz="1100" b="0" i="0" baseline="0">
              <a:solidFill>
                <a:schemeClr val="dk1"/>
              </a:solidFill>
              <a:effectLst/>
              <a:latin typeface="+mn-lt"/>
              <a:ea typeface="+mn-ea"/>
              <a:cs typeface="+mn-cs"/>
            </a:rPr>
            <a:t>台風災害復旧事業その他の経費に充当するため財政調整基金から</a:t>
          </a:r>
          <a:r>
            <a:rPr kumimoji="1" lang="en-US" altLang="ja-JP" sz="1100" b="0" i="0" baseline="0">
              <a:solidFill>
                <a:schemeClr val="dk1"/>
              </a:solidFill>
              <a:effectLst/>
              <a:latin typeface="+mn-lt"/>
              <a:ea typeface="+mn-ea"/>
              <a:cs typeface="+mn-cs"/>
            </a:rPr>
            <a:t>511</a:t>
          </a:r>
          <a:r>
            <a:rPr kumimoji="1" lang="ja-JP" altLang="en-US" sz="1100" b="0" i="0" baseline="0">
              <a:solidFill>
                <a:schemeClr val="dk1"/>
              </a:solidFill>
              <a:effectLst/>
              <a:latin typeface="+mn-lt"/>
              <a:ea typeface="+mn-ea"/>
              <a:cs typeface="+mn-cs"/>
            </a:rPr>
            <a:t>百万円など</a:t>
          </a:r>
          <a:r>
            <a:rPr kumimoji="1" lang="ja-JP" altLang="ja-JP" sz="1100" b="0" i="0" baseline="0">
              <a:solidFill>
                <a:schemeClr val="dk1"/>
              </a:solidFill>
              <a:effectLst/>
              <a:latin typeface="+mn-lt"/>
              <a:ea typeface="+mn-ea"/>
              <a:cs typeface="+mn-cs"/>
            </a:rPr>
            <a:t>前年度に引き続き</a:t>
          </a:r>
          <a:r>
            <a:rPr kumimoji="1" lang="ja-JP" altLang="en-US" sz="1100" b="0" i="0" baseline="0">
              <a:solidFill>
                <a:schemeClr val="dk1"/>
              </a:solidFill>
              <a:effectLst/>
              <a:latin typeface="+mn-lt"/>
              <a:ea typeface="+mn-ea"/>
              <a:cs typeface="+mn-cs"/>
            </a:rPr>
            <a:t>高額な繰入を行った結果基金全体では</a:t>
          </a:r>
          <a:r>
            <a:rPr kumimoji="1" lang="en-US" altLang="ja-JP" sz="1100" b="0" i="0" baseline="0">
              <a:solidFill>
                <a:schemeClr val="dk1"/>
              </a:solidFill>
              <a:effectLst/>
              <a:latin typeface="+mn-lt"/>
              <a:ea typeface="+mn-ea"/>
              <a:cs typeface="+mn-cs"/>
            </a:rPr>
            <a:t>298</a:t>
          </a:r>
          <a:r>
            <a:rPr kumimoji="1" lang="ja-JP" altLang="en-US" sz="1100" b="0" i="0" baseline="0">
              <a:solidFill>
                <a:schemeClr val="dk1"/>
              </a:solidFill>
              <a:effectLst/>
              <a:latin typeface="+mn-lt"/>
              <a:ea typeface="+mn-ea"/>
              <a:cs typeface="+mn-cs"/>
            </a:rPr>
            <a:t>百万円の減少となった。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年度は基金の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へと転じている。国民スポーツ大会剣道競技会場の対応、高千穂中学校建設事業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、大きなプロジェクトが控えており、</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年度からの</a:t>
          </a:r>
          <a:r>
            <a:rPr kumimoji="1" lang="ja-JP" altLang="ja-JP" sz="1100" b="0" i="0" baseline="0">
              <a:solidFill>
                <a:schemeClr val="dk1"/>
              </a:solidFill>
              <a:effectLst/>
              <a:latin typeface="+mn-lt"/>
              <a:ea typeface="+mn-ea"/>
              <a:cs typeface="+mn-cs"/>
            </a:rPr>
            <a:t>台風、豪雨災害復旧事業</a:t>
          </a:r>
          <a:r>
            <a:rPr kumimoji="1" lang="ja-JP" altLang="en-US" sz="1100" b="0" i="0" baseline="0">
              <a:solidFill>
                <a:schemeClr val="dk1"/>
              </a:solidFill>
              <a:effectLst/>
              <a:latin typeface="+mn-lt"/>
              <a:ea typeface="+mn-ea"/>
              <a:cs typeface="+mn-cs"/>
            </a:rPr>
            <a:t>を継続して実施していく</a:t>
          </a:r>
          <a:r>
            <a:rPr kumimoji="1" lang="ja-JP" altLang="ja-JP" sz="1100" b="0" i="0" baseline="0">
              <a:solidFill>
                <a:schemeClr val="dk1"/>
              </a:solidFill>
              <a:effectLst/>
              <a:latin typeface="+mn-lt"/>
              <a:ea typeface="+mn-ea"/>
              <a:cs typeface="+mn-cs"/>
            </a:rPr>
            <a:t>。今後の歳出増に備えるため、一層の健全財政運営と基金残高確保に努めていく</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公共施設等整備基金・・・公用または公共の用に供する施設の整備のために設置。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ふるさと応援基金・・・ふるさと納税制度を活用し、全国から寄せられた寄附金を原資とし、少子高齢化対策、観光振興、農林業振興、教育振興などの財源に　　　　</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充てることを目的に設置。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企業版ふるさと納税地方創生基金・・・町のまち・ひと・しごと創生寄附活用事業に活用するための基金。特に観光振興目的に充当する。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地域福祉基金・・・町民の保健福祉の増進を図り、地域福祉の充実に資する事業の財源に充てるために設置。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地域振興基金・・・農林業及び観光産業の振興、歴史、伝統、文化、産業等を生かした地域づくり事業、地域公共交通に関する事業に充てるために設置。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ぞれぞれの基金から必要に応じ繰入を行った。一方</a:t>
          </a:r>
          <a:r>
            <a:rPr kumimoji="1" lang="ja-JP" altLang="ja-JP" sz="1100" b="0" i="0" baseline="0">
              <a:solidFill>
                <a:schemeClr val="dk1"/>
              </a:solidFill>
              <a:effectLst/>
              <a:latin typeface="+mn-lt"/>
              <a:ea typeface="+mn-ea"/>
              <a:cs typeface="+mn-cs"/>
            </a:rPr>
            <a:t>ふるさと応援基金</a:t>
          </a:r>
          <a:r>
            <a:rPr kumimoji="1" lang="ja-JP" altLang="en-US" sz="1100" b="0" i="0" baseline="0">
              <a:solidFill>
                <a:schemeClr val="dk1"/>
              </a:solidFill>
              <a:effectLst/>
              <a:latin typeface="+mn-lt"/>
              <a:ea typeface="+mn-ea"/>
              <a:cs typeface="+mn-cs"/>
            </a:rPr>
            <a:t>へ</a:t>
          </a:r>
          <a:r>
            <a:rPr kumimoji="1" lang="en-US" altLang="ja-JP" sz="1100" b="0" i="0" baseline="0">
              <a:solidFill>
                <a:schemeClr val="dk1"/>
              </a:solidFill>
              <a:effectLst/>
              <a:latin typeface="+mn-lt"/>
              <a:ea typeface="+mn-ea"/>
              <a:cs typeface="+mn-cs"/>
            </a:rPr>
            <a:t>88</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積立てをし、それぞれ運用益も積立てたことにより</a:t>
          </a:r>
          <a:r>
            <a:rPr kumimoji="1" lang="ja-JP" altLang="ja-JP" sz="1100" b="0" i="0" baseline="0">
              <a:solidFill>
                <a:schemeClr val="dk1"/>
              </a:solidFill>
              <a:effectLst/>
              <a:latin typeface="+mn-lt"/>
              <a:ea typeface="+mn-ea"/>
              <a:cs typeface="+mn-cs"/>
            </a:rPr>
            <a:t>残高</a:t>
          </a:r>
          <a:r>
            <a:rPr kumimoji="1" lang="ja-JP" altLang="en-US" sz="1100" b="0" i="0" baseline="0">
              <a:solidFill>
                <a:schemeClr val="dk1"/>
              </a:solidFill>
              <a:effectLst/>
              <a:latin typeface="+mn-lt"/>
              <a:ea typeface="+mn-ea"/>
              <a:cs typeface="+mn-cs"/>
            </a:rPr>
            <a:t>合計は増加</a:t>
          </a:r>
          <a:r>
            <a:rPr kumimoji="1" lang="ja-JP" altLang="ja-JP" sz="1100" b="0" i="0" baseline="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高千穂中学校建設事業等の大きなプロジェクトが控えており、特に公共施設等整備基金は健全な運用に努める必要がある。また、企業版ふるさと納税地方創生基金は使用期限も</a:t>
          </a:r>
          <a:r>
            <a:rPr kumimoji="1" lang="ja-JP" altLang="en-US" sz="1100" b="0" i="0" baseline="0">
              <a:solidFill>
                <a:schemeClr val="dk1"/>
              </a:solidFill>
              <a:effectLst/>
              <a:latin typeface="+mn-lt"/>
              <a:ea typeface="+mn-ea"/>
              <a:cs typeface="+mn-cs"/>
            </a:rPr>
            <a:t>一定の基準がある</a:t>
          </a:r>
          <a:r>
            <a:rPr kumimoji="1" lang="ja-JP" altLang="ja-JP" sz="1100" b="0" i="0" baseline="0">
              <a:solidFill>
                <a:schemeClr val="dk1"/>
              </a:solidFill>
              <a:effectLst/>
              <a:latin typeface="+mn-lt"/>
              <a:ea typeface="+mn-ea"/>
              <a:cs typeface="+mn-cs"/>
            </a:rPr>
            <a:t>ことから、その目的に沿った事業展開、充当が必要となる。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年度は運用利子等の予算積立てで</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百万円、剰余金積立てで</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百万円の積立てを行った。一方、</a:t>
          </a:r>
          <a:r>
            <a:rPr kumimoji="1" lang="en-US" altLang="ja-JP" sz="1100" b="0" i="0" baseline="0">
              <a:solidFill>
                <a:schemeClr val="dk1"/>
              </a:solidFill>
              <a:effectLst/>
              <a:latin typeface="+mn-lt"/>
              <a:ea typeface="+mn-ea"/>
              <a:cs typeface="+mn-cs"/>
            </a:rPr>
            <a:t>511</a:t>
          </a:r>
          <a:r>
            <a:rPr kumimoji="1" lang="ja-JP" altLang="ja-JP" sz="1100" b="0" i="0" baseline="0">
              <a:solidFill>
                <a:schemeClr val="dk1"/>
              </a:solidFill>
              <a:effectLst/>
              <a:latin typeface="+mn-lt"/>
              <a:ea typeface="+mn-ea"/>
              <a:cs typeface="+mn-cs"/>
            </a:rPr>
            <a:t>百万円の繰入（取崩し）を行い、残高が</a:t>
          </a:r>
          <a:r>
            <a:rPr kumimoji="1" lang="en-US" altLang="ja-JP" sz="1100" b="0" i="0" baseline="0">
              <a:solidFill>
                <a:schemeClr val="dk1"/>
              </a:solidFill>
              <a:effectLst/>
              <a:latin typeface="+mn-lt"/>
              <a:ea typeface="+mn-ea"/>
              <a:cs typeface="+mn-cs"/>
            </a:rPr>
            <a:t>305</a:t>
          </a:r>
          <a:r>
            <a:rPr kumimoji="1" lang="ja-JP" altLang="ja-JP" sz="1100" b="0" i="0" baseline="0">
              <a:solidFill>
                <a:schemeClr val="dk1"/>
              </a:solidFill>
              <a:effectLst/>
              <a:latin typeface="+mn-lt"/>
              <a:ea typeface="+mn-ea"/>
              <a:cs typeface="+mn-cs"/>
            </a:rPr>
            <a:t>百万円減の</a:t>
          </a:r>
          <a:r>
            <a:rPr kumimoji="1" lang="en-US" altLang="ja-JP" sz="1100" b="0" i="0" baseline="0">
              <a:solidFill>
                <a:schemeClr val="dk1"/>
              </a:solidFill>
              <a:effectLst/>
              <a:latin typeface="+mn-lt"/>
              <a:ea typeface="+mn-ea"/>
              <a:cs typeface="+mn-cs"/>
            </a:rPr>
            <a:t>1,036</a:t>
          </a:r>
          <a:r>
            <a:rPr kumimoji="1" lang="ja-JP" altLang="ja-JP" sz="1100" b="0" i="0" baseline="0">
              <a:solidFill>
                <a:schemeClr val="dk1"/>
              </a:solidFill>
              <a:effectLst/>
              <a:latin typeface="+mn-lt"/>
              <a:ea typeface="+mn-ea"/>
              <a:cs typeface="+mn-cs"/>
            </a:rPr>
            <a:t>百万円となった。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上記基金全体の方針でも述べているとおり、今後数年間は、災害復旧関連事業等避けることのできない事業もあり、さらに将来に備えるため引き続き財政健全化に取り組んでいく必要がある。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年度中、運用益の積立てを行い年度末残高は</a:t>
          </a:r>
          <a:r>
            <a:rPr kumimoji="1" lang="en-US" altLang="ja-JP" sz="1100" b="0" i="0" baseline="0">
              <a:solidFill>
                <a:schemeClr val="dk1"/>
              </a:solidFill>
              <a:effectLst/>
              <a:latin typeface="+mn-lt"/>
              <a:ea typeface="+mn-ea"/>
              <a:cs typeface="+mn-cs"/>
            </a:rPr>
            <a:t>72</a:t>
          </a:r>
          <a:r>
            <a:rPr kumimoji="1" lang="ja-JP" altLang="ja-JP" sz="1100" b="0" i="0" baseline="0">
              <a:solidFill>
                <a:schemeClr val="dk1"/>
              </a:solidFill>
              <a:effectLst/>
              <a:latin typeface="+mn-lt"/>
              <a:ea typeface="+mn-ea"/>
              <a:cs typeface="+mn-cs"/>
            </a:rPr>
            <a:t>百万円である。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例年、公債費の償還リスクを注視しながら起債残高等のチェックを行っている。今後も同様に注視して基金の利用について特に慎重に検討していく。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10133464</v>
      </c>
      <c r="BO4" s="358"/>
      <c r="BP4" s="358"/>
      <c r="BQ4" s="358"/>
      <c r="BR4" s="358"/>
      <c r="BS4" s="358"/>
      <c r="BT4" s="358"/>
      <c r="BU4" s="359"/>
      <c r="BV4" s="357">
        <v>9821287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4.0999999999999996</v>
      </c>
      <c r="CU4" s="364"/>
      <c r="CV4" s="364"/>
      <c r="CW4" s="364"/>
      <c r="CX4" s="364"/>
      <c r="CY4" s="364"/>
      <c r="CZ4" s="364"/>
      <c r="DA4" s="365"/>
      <c r="DB4" s="363">
        <v>5.2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9687976</v>
      </c>
      <c r="BO5" s="395"/>
      <c r="BP5" s="395"/>
      <c r="BQ5" s="395"/>
      <c r="BR5" s="395"/>
      <c r="BS5" s="395"/>
      <c r="BT5" s="395"/>
      <c r="BU5" s="396"/>
      <c r="BV5" s="394">
        <v>9404266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96.2</v>
      </c>
      <c r="CU5" s="392"/>
      <c r="CV5" s="392"/>
      <c r="CW5" s="392"/>
      <c r="CX5" s="392"/>
      <c r="CY5" s="392"/>
      <c r="CZ5" s="392"/>
      <c r="DA5" s="393"/>
      <c r="DB5" s="391">
        <v>93.4</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445488</v>
      </c>
      <c r="BO6" s="395"/>
      <c r="BP6" s="395"/>
      <c r="BQ6" s="395"/>
      <c r="BR6" s="395"/>
      <c r="BS6" s="395"/>
      <c r="BT6" s="395"/>
      <c r="BU6" s="396"/>
      <c r="BV6" s="394">
        <v>417021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96.6</v>
      </c>
      <c r="CU6" s="432"/>
      <c r="CV6" s="432"/>
      <c r="CW6" s="432"/>
      <c r="CX6" s="432"/>
      <c r="CY6" s="432"/>
      <c r="CZ6" s="432"/>
      <c r="DA6" s="433"/>
      <c r="DB6" s="431">
        <v>94.3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240890</v>
      </c>
      <c r="BO7" s="395"/>
      <c r="BP7" s="395"/>
      <c r="BQ7" s="395"/>
      <c r="BR7" s="395"/>
      <c r="BS7" s="395"/>
      <c r="BT7" s="395"/>
      <c r="BU7" s="396"/>
      <c r="BV7" s="394">
        <v>155699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5032795</v>
      </c>
      <c r="CU7" s="395"/>
      <c r="CV7" s="395"/>
      <c r="CW7" s="395"/>
      <c r="CX7" s="395"/>
      <c r="CY7" s="395"/>
      <c r="CZ7" s="395"/>
      <c r="DA7" s="396"/>
      <c r="DB7" s="394">
        <v>5029819</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204598</v>
      </c>
      <c r="BO8" s="395"/>
      <c r="BP8" s="395"/>
      <c r="BQ8" s="395"/>
      <c r="BR8" s="395"/>
      <c r="BS8" s="395"/>
      <c r="BT8" s="395"/>
      <c r="BU8" s="396"/>
      <c r="BV8" s="394">
        <v>261322</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0.24</v>
      </c>
      <c r="CU8" s="435"/>
      <c r="CV8" s="435"/>
      <c r="CW8" s="435"/>
      <c r="CX8" s="435"/>
      <c r="CY8" s="435"/>
      <c r="CZ8" s="435"/>
      <c r="DA8" s="436"/>
      <c r="DB8" s="434">
        <v>0.24</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11642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-56724</v>
      </c>
      <c r="BO9" s="395"/>
      <c r="BP9" s="395"/>
      <c r="BQ9" s="395"/>
      <c r="BR9" s="395"/>
      <c r="BS9" s="395"/>
      <c r="BT9" s="395"/>
      <c r="BU9" s="396"/>
      <c r="BV9" s="394">
        <v>-62677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11.4</v>
      </c>
      <c r="CU9" s="392"/>
      <c r="CV9" s="392"/>
      <c r="CW9" s="392"/>
      <c r="CX9" s="392"/>
      <c r="CY9" s="392"/>
      <c r="CZ9" s="392"/>
      <c r="DA9" s="393"/>
      <c r="DB9" s="391">
        <v>12.1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12755</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5887</v>
      </c>
      <c r="BO10" s="395"/>
      <c r="BP10" s="395"/>
      <c r="BQ10" s="395"/>
      <c r="BR10" s="395"/>
      <c r="BS10" s="395"/>
      <c r="BT10" s="395"/>
      <c r="BU10" s="396"/>
      <c r="BV10" s="394">
        <v>3382</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11038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510855</v>
      </c>
      <c r="BO12" s="395"/>
      <c r="BP12" s="395"/>
      <c r="BQ12" s="395"/>
      <c r="BR12" s="395"/>
      <c r="BS12" s="395"/>
      <c r="BT12" s="395"/>
      <c r="BU12" s="396"/>
      <c r="BV12" s="394">
        <v>382466</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10979</v>
      </c>
      <c r="S13" s="479"/>
      <c r="T13" s="479"/>
      <c r="U13" s="479"/>
      <c r="V13" s="480"/>
      <c r="W13" s="410" t="s">
        <v>131</v>
      </c>
      <c r="X13" s="411"/>
      <c r="Y13" s="411"/>
      <c r="Z13" s="411"/>
      <c r="AA13" s="411"/>
      <c r="AB13" s="401"/>
      <c r="AC13" s="445">
        <v>1462</v>
      </c>
      <c r="AD13" s="446"/>
      <c r="AE13" s="446"/>
      <c r="AF13" s="446"/>
      <c r="AG13" s="488"/>
      <c r="AH13" s="445">
        <v>1635</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-561692</v>
      </c>
      <c r="BO13" s="395"/>
      <c r="BP13" s="395"/>
      <c r="BQ13" s="395"/>
      <c r="BR13" s="395"/>
      <c r="BS13" s="395"/>
      <c r="BT13" s="395"/>
      <c r="BU13" s="396"/>
      <c r="BV13" s="394">
        <v>-441761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6.6</v>
      </c>
      <c r="CU13" s="392"/>
      <c r="CV13" s="392"/>
      <c r="CW13" s="392"/>
      <c r="CX13" s="392"/>
      <c r="CY13" s="392"/>
      <c r="CZ13" s="392"/>
      <c r="DA13" s="393"/>
      <c r="DB13" s="391">
        <v>6.2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11327</v>
      </c>
      <c r="S14" s="479"/>
      <c r="T14" s="479"/>
      <c r="U14" s="479"/>
      <c r="V14" s="480"/>
      <c r="W14" s="384"/>
      <c r="X14" s="385"/>
      <c r="Y14" s="385"/>
      <c r="Z14" s="385"/>
      <c r="AA14" s="385"/>
      <c r="AB14" s="374"/>
      <c r="AC14" s="481">
        <v>24.1</v>
      </c>
      <c r="AD14" s="482"/>
      <c r="AE14" s="482"/>
      <c r="AF14" s="482"/>
      <c r="AG14" s="483"/>
      <c r="AH14" s="481">
        <v>25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11272</v>
      </c>
      <c r="S15" s="479"/>
      <c r="T15" s="479"/>
      <c r="U15" s="479"/>
      <c r="V15" s="480"/>
      <c r="W15" s="410" t="s">
        <v>137</v>
      </c>
      <c r="X15" s="411"/>
      <c r="Y15" s="411"/>
      <c r="Z15" s="411"/>
      <c r="AA15" s="411"/>
      <c r="AB15" s="401"/>
      <c r="AC15" s="445">
        <v>970</v>
      </c>
      <c r="AD15" s="446"/>
      <c r="AE15" s="446"/>
      <c r="AF15" s="446"/>
      <c r="AG15" s="488"/>
      <c r="AH15" s="445">
        <v>1061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1212693</v>
      </c>
      <c r="BO15" s="358"/>
      <c r="BP15" s="358"/>
      <c r="BQ15" s="358"/>
      <c r="BR15" s="358"/>
      <c r="BS15" s="358"/>
      <c r="BT15" s="358"/>
      <c r="BU15" s="359"/>
      <c r="BV15" s="357">
        <v>1153177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v>
      </c>
      <c r="AD16" s="482"/>
      <c r="AE16" s="482"/>
      <c r="AF16" s="482"/>
      <c r="AG16" s="483"/>
      <c r="AH16" s="481">
        <v>16.3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4732164</v>
      </c>
      <c r="BO16" s="395"/>
      <c r="BP16" s="395"/>
      <c r="BQ16" s="395"/>
      <c r="BR16" s="395"/>
      <c r="BS16" s="395"/>
      <c r="BT16" s="395"/>
      <c r="BU16" s="396"/>
      <c r="BV16" s="394">
        <v>4721229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141</v>
      </c>
      <c r="S17" s="501"/>
      <c r="T17" s="501"/>
      <c r="U17" s="501"/>
      <c r="V17" s="502"/>
      <c r="W17" s="410" t="s">
        <v>144</v>
      </c>
      <c r="X17" s="411"/>
      <c r="Y17" s="411"/>
      <c r="Z17" s="411"/>
      <c r="AA17" s="411"/>
      <c r="AB17" s="401"/>
      <c r="AC17" s="445">
        <v>3644</v>
      </c>
      <c r="AD17" s="446"/>
      <c r="AE17" s="446"/>
      <c r="AF17" s="446"/>
      <c r="AG17" s="488"/>
      <c r="AH17" s="445">
        <v>3833</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1491760</v>
      </c>
      <c r="BO17" s="395"/>
      <c r="BP17" s="395"/>
      <c r="BQ17" s="395"/>
      <c r="BR17" s="395"/>
      <c r="BS17" s="395"/>
      <c r="BT17" s="395"/>
      <c r="BU17" s="396"/>
      <c r="BV17" s="394">
        <v>1420584</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146</v>
      </c>
      <c r="C18" s="437"/>
      <c r="D18" s="437"/>
      <c r="E18" s="517"/>
      <c r="F18" s="517"/>
      <c r="G18" s="517"/>
      <c r="H18" s="517"/>
      <c r="I18" s="517"/>
      <c r="J18" s="517"/>
      <c r="K18" s="517"/>
      <c r="L18" s="518">
        <v>237.54</v>
      </c>
      <c r="M18" s="518"/>
      <c r="N18" s="518"/>
      <c r="O18" s="518"/>
      <c r="P18" s="518"/>
      <c r="Q18" s="518"/>
      <c r="R18" s="519"/>
      <c r="S18" s="519"/>
      <c r="T18" s="519"/>
      <c r="U18" s="519"/>
      <c r="V18" s="520"/>
      <c r="W18" s="412"/>
      <c r="X18" s="413"/>
      <c r="Y18" s="413"/>
      <c r="Z18" s="413"/>
      <c r="AA18" s="413"/>
      <c r="AB18" s="404"/>
      <c r="AC18" s="521">
        <v>60</v>
      </c>
      <c r="AD18" s="522"/>
      <c r="AE18" s="522"/>
      <c r="AF18" s="522"/>
      <c r="AG18" s="523"/>
      <c r="AH18" s="521">
        <v>58.7</v>
      </c>
      <c r="AI18" s="522"/>
      <c r="AJ18" s="522"/>
      <c r="AK18" s="522"/>
      <c r="AL18" s="524"/>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4907395</v>
      </c>
      <c r="BO18" s="395"/>
      <c r="BP18" s="395"/>
      <c r="BQ18" s="395"/>
      <c r="BR18" s="395"/>
      <c r="BS18" s="395"/>
      <c r="BT18" s="395"/>
      <c r="BU18" s="396"/>
      <c r="BV18" s="394">
        <v>4805567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148</v>
      </c>
      <c r="C19" s="437"/>
      <c r="D19" s="437"/>
      <c r="E19" s="517"/>
      <c r="F19" s="517"/>
      <c r="G19" s="517"/>
      <c r="H19" s="517"/>
      <c r="I19" s="517"/>
      <c r="J19" s="517"/>
      <c r="K19" s="517"/>
      <c r="L19" s="525">
        <v>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6403819</v>
      </c>
      <c r="BO19" s="395"/>
      <c r="BP19" s="395"/>
      <c r="BQ19" s="395"/>
      <c r="BR19" s="395"/>
      <c r="BS19" s="395"/>
      <c r="BT19" s="395"/>
      <c r="BU19" s="396"/>
      <c r="BV19" s="394">
        <v>6215727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150</v>
      </c>
      <c r="C20" s="437"/>
      <c r="D20" s="437"/>
      <c r="E20" s="517"/>
      <c r="F20" s="517"/>
      <c r="G20" s="517"/>
      <c r="H20" s="517"/>
      <c r="I20" s="517"/>
      <c r="J20" s="517"/>
      <c r="K20" s="517"/>
      <c r="L20" s="525">
        <v>4519</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6214173</v>
      </c>
      <c r="BO22" s="358"/>
      <c r="BP22" s="358"/>
      <c r="BQ22" s="358"/>
      <c r="BR22" s="358"/>
      <c r="BS22" s="358"/>
      <c r="BT22" s="358"/>
      <c r="BU22" s="359"/>
      <c r="BV22" s="357">
        <v>6475094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5583412</v>
      </c>
      <c r="BO23" s="395"/>
      <c r="BP23" s="395"/>
      <c r="BQ23" s="395"/>
      <c r="BR23" s="395"/>
      <c r="BS23" s="395"/>
      <c r="BT23" s="395"/>
      <c r="BU23" s="396"/>
      <c r="BV23" s="394">
        <v>5866430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160</v>
      </c>
      <c r="F24" s="424"/>
      <c r="G24" s="424"/>
      <c r="H24" s="424"/>
      <c r="I24" s="424"/>
      <c r="J24" s="424"/>
      <c r="K24" s="425"/>
      <c r="L24" s="445">
        <v>1</v>
      </c>
      <c r="M24" s="446"/>
      <c r="N24" s="446"/>
      <c r="O24" s="446"/>
      <c r="P24" s="488"/>
      <c r="Q24" s="445">
        <v>7420</v>
      </c>
      <c r="R24" s="446"/>
      <c r="S24" s="446"/>
      <c r="T24" s="446"/>
      <c r="U24" s="446"/>
      <c r="V24" s="488"/>
      <c r="W24" s="540"/>
      <c r="X24" s="541"/>
      <c r="Y24" s="542"/>
      <c r="Z24" s="444" t="s">
        <v>161</v>
      </c>
      <c r="AA24" s="424"/>
      <c r="AB24" s="424"/>
      <c r="AC24" s="424"/>
      <c r="AD24" s="424"/>
      <c r="AE24" s="424"/>
      <c r="AF24" s="424"/>
      <c r="AG24" s="425"/>
      <c r="AH24" s="445">
        <v>141</v>
      </c>
      <c r="AI24" s="446"/>
      <c r="AJ24" s="446"/>
      <c r="AK24" s="446"/>
      <c r="AL24" s="488"/>
      <c r="AM24" s="445">
        <v>439638</v>
      </c>
      <c r="AN24" s="446"/>
      <c r="AO24" s="446"/>
      <c r="AP24" s="446"/>
      <c r="AQ24" s="446"/>
      <c r="AR24" s="488"/>
      <c r="AS24" s="445">
        <v>3118</v>
      </c>
      <c r="AT24" s="446"/>
      <c r="AU24" s="446"/>
      <c r="AV24" s="446"/>
      <c r="AW24" s="446"/>
      <c r="AX24" s="447"/>
      <c r="AY24" s="510" t="s">
        <v>162</v>
      </c>
      <c r="AZ24" s="511"/>
      <c r="BA24" s="511"/>
      <c r="BB24" s="511"/>
      <c r="BC24" s="511"/>
      <c r="BD24" s="511"/>
      <c r="BE24" s="511"/>
      <c r="BF24" s="511"/>
      <c r="BG24" s="511"/>
      <c r="BH24" s="511"/>
      <c r="BI24" s="511"/>
      <c r="BJ24" s="511"/>
      <c r="BK24" s="511"/>
      <c r="BL24" s="511"/>
      <c r="BM24" s="512"/>
      <c r="BN24" s="394">
        <v>4087137</v>
      </c>
      <c r="BO24" s="395"/>
      <c r="BP24" s="395"/>
      <c r="BQ24" s="395"/>
      <c r="BR24" s="395"/>
      <c r="BS24" s="395"/>
      <c r="BT24" s="395"/>
      <c r="BU24" s="396"/>
      <c r="BV24" s="394">
        <v>4109214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163</v>
      </c>
      <c r="F25" s="424"/>
      <c r="G25" s="424"/>
      <c r="H25" s="424"/>
      <c r="I25" s="424"/>
      <c r="J25" s="424"/>
      <c r="K25" s="425"/>
      <c r="L25" s="445">
        <v>1</v>
      </c>
      <c r="M25" s="446"/>
      <c r="N25" s="446"/>
      <c r="O25" s="446"/>
      <c r="P25" s="488"/>
      <c r="Q25" s="445">
        <v>5940</v>
      </c>
      <c r="R25" s="446"/>
      <c r="S25" s="446"/>
      <c r="T25" s="446"/>
      <c r="U25" s="446"/>
      <c r="V25" s="488"/>
      <c r="W25" s="540"/>
      <c r="X25" s="541"/>
      <c r="Y25" s="542"/>
      <c r="Z25" s="444" t="s">
        <v>164</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26079</v>
      </c>
      <c r="BO25" s="358"/>
      <c r="BP25" s="358"/>
      <c r="BQ25" s="358"/>
      <c r="BR25" s="358"/>
      <c r="BS25" s="358"/>
      <c r="BT25" s="358"/>
      <c r="BU25" s="359"/>
      <c r="BV25" s="357">
        <v>13441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166</v>
      </c>
      <c r="F26" s="424"/>
      <c r="G26" s="424"/>
      <c r="H26" s="424"/>
      <c r="I26" s="424"/>
      <c r="J26" s="424"/>
      <c r="K26" s="425"/>
      <c r="L26" s="445">
        <v>1</v>
      </c>
      <c r="M26" s="446"/>
      <c r="N26" s="446"/>
      <c r="O26" s="446"/>
      <c r="P26" s="488"/>
      <c r="Q26" s="445">
        <v>5610</v>
      </c>
      <c r="R26" s="446"/>
      <c r="S26" s="446"/>
      <c r="T26" s="446"/>
      <c r="U26" s="446"/>
      <c r="V26" s="488"/>
      <c r="W26" s="540"/>
      <c r="X26" s="541"/>
      <c r="Y26" s="542"/>
      <c r="Z26" s="444" t="s">
        <v>167</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169</v>
      </c>
      <c r="F27" s="424"/>
      <c r="G27" s="424"/>
      <c r="H27" s="424"/>
      <c r="I27" s="424"/>
      <c r="J27" s="424"/>
      <c r="K27" s="425"/>
      <c r="L27" s="445">
        <v>1</v>
      </c>
      <c r="M27" s="446"/>
      <c r="N27" s="446"/>
      <c r="O27" s="446"/>
      <c r="P27" s="488"/>
      <c r="Q27" s="445">
        <v>3210</v>
      </c>
      <c r="R27" s="446"/>
      <c r="S27" s="446"/>
      <c r="T27" s="446"/>
      <c r="U27" s="446"/>
      <c r="V27" s="488"/>
      <c r="W27" s="540"/>
      <c r="X27" s="541"/>
      <c r="Y27" s="542"/>
      <c r="Z27" s="444" t="s">
        <v>170</v>
      </c>
      <c r="AA27" s="424"/>
      <c r="AB27" s="424"/>
      <c r="AC27" s="424"/>
      <c r="AD27" s="424"/>
      <c r="AE27" s="424"/>
      <c r="AF27" s="424"/>
      <c r="AG27" s="425"/>
      <c r="AH27" s="445">
        <v>1</v>
      </c>
      <c r="AI27" s="446"/>
      <c r="AJ27" s="446"/>
      <c r="AK27" s="446"/>
      <c r="AL27" s="488"/>
      <c r="AM27" s="445" t="s">
        <v>171</v>
      </c>
      <c r="AN27" s="446"/>
      <c r="AO27" s="446"/>
      <c r="AP27" s="446"/>
      <c r="AQ27" s="446"/>
      <c r="AR27" s="488"/>
      <c r="AS27" s="445" t="s">
        <v>171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2570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1036148</v>
      </c>
      <c r="BO28" s="358"/>
      <c r="BP28" s="358"/>
      <c r="BQ28" s="358"/>
      <c r="BR28" s="358"/>
      <c r="BS28" s="358"/>
      <c r="BT28" s="358"/>
      <c r="BU28" s="359"/>
      <c r="BV28" s="357">
        <v>1341116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11</v>
      </c>
      <c r="M29" s="446"/>
      <c r="N29" s="446"/>
      <c r="O29" s="446"/>
      <c r="P29" s="488"/>
      <c r="Q29" s="445">
        <v>2320</v>
      </c>
      <c r="R29" s="446"/>
      <c r="S29" s="446"/>
      <c r="T29" s="446"/>
      <c r="U29" s="446"/>
      <c r="V29" s="488"/>
      <c r="W29" s="543"/>
      <c r="X29" s="544"/>
      <c r="Y29" s="545"/>
      <c r="Z29" s="444" t="s">
        <v>177</v>
      </c>
      <c r="AA29" s="424"/>
      <c r="AB29" s="424"/>
      <c r="AC29" s="424"/>
      <c r="AD29" s="424"/>
      <c r="AE29" s="424"/>
      <c r="AF29" s="424"/>
      <c r="AG29" s="425"/>
      <c r="AH29" s="445">
        <v>142</v>
      </c>
      <c r="AI29" s="446"/>
      <c r="AJ29" s="446"/>
      <c r="AK29" s="446"/>
      <c r="AL29" s="488"/>
      <c r="AM29" s="445">
        <v>443480</v>
      </c>
      <c r="AN29" s="446"/>
      <c r="AO29" s="446"/>
      <c r="AP29" s="446"/>
      <c r="AQ29" s="446"/>
      <c r="AR29" s="488"/>
      <c r="AS29" s="445">
        <v>3123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71720</v>
      </c>
      <c r="BO29" s="395"/>
      <c r="BP29" s="395"/>
      <c r="BQ29" s="395"/>
      <c r="BR29" s="395"/>
      <c r="BS29" s="395"/>
      <c r="BT29" s="395"/>
      <c r="BU29" s="396"/>
      <c r="BV29" s="394">
        <v>71568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1971485</v>
      </c>
      <c r="BO30" s="514"/>
      <c r="BP30" s="514"/>
      <c r="BQ30" s="514"/>
      <c r="BR30" s="514"/>
      <c r="BS30" s="514"/>
      <c r="BT30" s="514"/>
      <c r="BU30" s="515"/>
      <c r="BV30" s="513">
        <v>1963963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IF('各会計、関係団体の財政状況及び健全化判断比率'!B36="","",'各会計、関係団体の財政状況及び健全化判断比率'!B36)</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宮崎県市町村総合事務組合　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宮崎県林業公社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西臼杵地域介護認定審査会特別会計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国民健康保険病院事業会計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宮崎県市町村総合事務組合　市町村交通災害共済事業特別会計</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株式会社高千穂まちづくり公社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介護保険特別会計（保険事業勘定）</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IF('各会計、関係団体の財政状況及び健全化判断比率'!B35="","",'各会計、関係団体の財政状況及び健全化判断比率'!B35)</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宮崎県市町村総合事務組合　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宮崎県後期高齢者医療広域連合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後期高齢者医療特別会計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宮崎県後期高齢者医療広域連合　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宮崎県北部広域行政事務組合（一般会計）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宮崎県北部広域行政事務組合（特別会計）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18</v>
      </c>
      <c r="BX41" s="584"/>
      <c r="BY41" s="585" t="str">
        <f>IF('各会計、関係団体の財政状況及び健全化判断比率'!B75="","",'各会計、関係団体の財政状況及び健全化判断比率'!B75)</f>
        <v>西臼杵広域行政事務組合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8dLA6yV4WfwnDLhjbeSqVhlnqjLZGnmVqNo4r06sjgiv/RZRvXpgDWN4JVxiF79WT0LLVWjw2Cj6dHY2Em0iKw==" saltValue="JN4sIDHX9TqhcXtoiaCE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1100073</v>
      </c>
      <c r="S5" s="600"/>
      <c r="T5" s="600"/>
      <c r="U5" s="600"/>
      <c r="V5" s="600"/>
      <c r="W5" s="600"/>
      <c r="X5" s="600"/>
      <c r="Y5" s="601"/>
      <c r="Z5" s="602">
        <v>10.9</v>
      </c>
      <c r="AA5" s="602"/>
      <c r="AB5" s="602"/>
      <c r="AC5" s="602"/>
      <c r="AD5" s="603">
        <v>1100073</v>
      </c>
      <c r="AE5" s="603"/>
      <c r="AF5" s="603"/>
      <c r="AG5" s="603"/>
      <c r="AH5" s="603"/>
      <c r="AI5" s="603"/>
      <c r="AJ5" s="603"/>
      <c r="AK5" s="603"/>
      <c r="AL5" s="604">
        <v>21.6</v>
      </c>
      <c r="AM5" s="605"/>
      <c r="AN5" s="605"/>
      <c r="AO5" s="606"/>
      <c r="AP5" s="596" t="s">
        <v>216</v>
      </c>
      <c r="AQ5" s="597"/>
      <c r="AR5" s="597"/>
      <c r="AS5" s="597"/>
      <c r="AT5" s="597"/>
      <c r="AU5" s="597"/>
      <c r="AV5" s="597"/>
      <c r="AW5" s="597"/>
      <c r="AX5" s="597"/>
      <c r="AY5" s="597"/>
      <c r="AZ5" s="597"/>
      <c r="BA5" s="597"/>
      <c r="BB5" s="597"/>
      <c r="BC5" s="597"/>
      <c r="BD5" s="597"/>
      <c r="BE5" s="597"/>
      <c r="BF5" s="598"/>
      <c r="BG5" s="610">
        <v>1100073</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131215</v>
      </c>
      <c r="S6" s="611"/>
      <c r="T6" s="611"/>
      <c r="U6" s="611"/>
      <c r="V6" s="611"/>
      <c r="W6" s="611"/>
      <c r="X6" s="611"/>
      <c r="Y6" s="612"/>
      <c r="Z6" s="613">
        <v>1.3</v>
      </c>
      <c r="AA6" s="613"/>
      <c r="AB6" s="613"/>
      <c r="AC6" s="613"/>
      <c r="AD6" s="614">
        <v>131215</v>
      </c>
      <c r="AE6" s="614"/>
      <c r="AF6" s="614"/>
      <c r="AG6" s="614"/>
      <c r="AH6" s="614"/>
      <c r="AI6" s="614"/>
      <c r="AJ6" s="614"/>
      <c r="AK6" s="614"/>
      <c r="AL6" s="615">
        <v>2.6</v>
      </c>
      <c r="AM6" s="616"/>
      <c r="AN6" s="616"/>
      <c r="AO6" s="617"/>
      <c r="AP6" s="607" t="s">
        <v>221</v>
      </c>
      <c r="AQ6" s="608"/>
      <c r="AR6" s="608"/>
      <c r="AS6" s="608"/>
      <c r="AT6" s="608"/>
      <c r="AU6" s="608"/>
      <c r="AV6" s="608"/>
      <c r="AW6" s="608"/>
      <c r="AX6" s="608"/>
      <c r="AY6" s="608"/>
      <c r="AZ6" s="608"/>
      <c r="BA6" s="608"/>
      <c r="BB6" s="608"/>
      <c r="BC6" s="608"/>
      <c r="BD6" s="608"/>
      <c r="BE6" s="608"/>
      <c r="BF6" s="609"/>
      <c r="BG6" s="610">
        <v>1100073</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92685</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92675</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171</v>
      </c>
      <c r="S7" s="611"/>
      <c r="T7" s="611"/>
      <c r="U7" s="611"/>
      <c r="V7" s="611"/>
      <c r="W7" s="611"/>
      <c r="X7" s="611"/>
      <c r="Y7" s="612"/>
      <c r="Z7" s="613">
        <v>0</v>
      </c>
      <c r="AA7" s="613"/>
      <c r="AB7" s="613"/>
      <c r="AC7" s="613"/>
      <c r="AD7" s="614">
        <v>171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444867</v>
      </c>
      <c r="BH7" s="611"/>
      <c r="BI7" s="611"/>
      <c r="BJ7" s="611"/>
      <c r="BK7" s="611"/>
      <c r="BL7" s="611"/>
      <c r="BM7" s="611"/>
      <c r="BN7" s="612"/>
      <c r="BO7" s="613">
        <v>40.4</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1234058</v>
      </c>
      <c r="CS7" s="611"/>
      <c r="CT7" s="611"/>
      <c r="CU7" s="611"/>
      <c r="CV7" s="611"/>
      <c r="CW7" s="611"/>
      <c r="CX7" s="611"/>
      <c r="CY7" s="612"/>
      <c r="CZ7" s="613">
        <v>12.7</v>
      </c>
      <c r="DA7" s="613"/>
      <c r="DB7" s="613"/>
      <c r="DC7" s="613"/>
      <c r="DD7" s="619">
        <v>4447</v>
      </c>
      <c r="DE7" s="611"/>
      <c r="DF7" s="611"/>
      <c r="DG7" s="611"/>
      <c r="DH7" s="611"/>
      <c r="DI7" s="611"/>
      <c r="DJ7" s="611"/>
      <c r="DK7" s="611"/>
      <c r="DL7" s="611"/>
      <c r="DM7" s="611"/>
      <c r="DN7" s="611"/>
      <c r="DO7" s="611"/>
      <c r="DP7" s="612"/>
      <c r="DQ7" s="619">
        <v>887105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3702</v>
      </c>
      <c r="S8" s="611"/>
      <c r="T8" s="611"/>
      <c r="U8" s="611"/>
      <c r="V8" s="611"/>
      <c r="W8" s="611"/>
      <c r="X8" s="611"/>
      <c r="Y8" s="612"/>
      <c r="Z8" s="613">
        <v>0</v>
      </c>
      <c r="AA8" s="613"/>
      <c r="AB8" s="613"/>
      <c r="AC8" s="613"/>
      <c r="AD8" s="614">
        <v>3702</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17257</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2513021</v>
      </c>
      <c r="CS8" s="611"/>
      <c r="CT8" s="611"/>
      <c r="CU8" s="611"/>
      <c r="CV8" s="611"/>
      <c r="CW8" s="611"/>
      <c r="CX8" s="611"/>
      <c r="CY8" s="612"/>
      <c r="CZ8" s="613">
        <v>25.9</v>
      </c>
      <c r="DA8" s="613"/>
      <c r="DB8" s="613"/>
      <c r="DC8" s="613"/>
      <c r="DD8" s="619">
        <v>21072</v>
      </c>
      <c r="DE8" s="611"/>
      <c r="DF8" s="611"/>
      <c r="DG8" s="611"/>
      <c r="DH8" s="611"/>
      <c r="DI8" s="611"/>
      <c r="DJ8" s="611"/>
      <c r="DK8" s="611"/>
      <c r="DL8" s="611"/>
      <c r="DM8" s="611"/>
      <c r="DN8" s="611"/>
      <c r="DO8" s="611"/>
      <c r="DP8" s="612"/>
      <c r="DQ8" s="619">
        <v>1350705</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4045</v>
      </c>
      <c r="S9" s="611"/>
      <c r="T9" s="611"/>
      <c r="U9" s="611"/>
      <c r="V9" s="611"/>
      <c r="W9" s="611"/>
      <c r="X9" s="611"/>
      <c r="Y9" s="612"/>
      <c r="Z9" s="613">
        <v>0</v>
      </c>
      <c r="AA9" s="613"/>
      <c r="AB9" s="613"/>
      <c r="AC9" s="613"/>
      <c r="AD9" s="614">
        <v>4045</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370962</v>
      </c>
      <c r="BH9" s="611"/>
      <c r="BI9" s="611"/>
      <c r="BJ9" s="611"/>
      <c r="BK9" s="611"/>
      <c r="BL9" s="611"/>
      <c r="BM9" s="611"/>
      <c r="BN9" s="612"/>
      <c r="BO9" s="613">
        <v>33.700000000000003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707639</v>
      </c>
      <c r="CS9" s="611"/>
      <c r="CT9" s="611"/>
      <c r="CU9" s="611"/>
      <c r="CV9" s="611"/>
      <c r="CW9" s="611"/>
      <c r="CX9" s="611"/>
      <c r="CY9" s="612"/>
      <c r="CZ9" s="613">
        <v>7.3</v>
      </c>
      <c r="DA9" s="613"/>
      <c r="DB9" s="613"/>
      <c r="DC9" s="613"/>
      <c r="DD9" s="619">
        <v>4818</v>
      </c>
      <c r="DE9" s="611"/>
      <c r="DF9" s="611"/>
      <c r="DG9" s="611"/>
      <c r="DH9" s="611"/>
      <c r="DI9" s="611"/>
      <c r="DJ9" s="611"/>
      <c r="DK9" s="611"/>
      <c r="DL9" s="611"/>
      <c r="DM9" s="611"/>
      <c r="DN9" s="611"/>
      <c r="DO9" s="611"/>
      <c r="DP9" s="612"/>
      <c r="DQ9" s="619">
        <v>589208</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26418</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294030</v>
      </c>
      <c r="S11" s="611"/>
      <c r="T11" s="611"/>
      <c r="U11" s="611"/>
      <c r="V11" s="611"/>
      <c r="W11" s="611"/>
      <c r="X11" s="611"/>
      <c r="Y11" s="612"/>
      <c r="Z11" s="615">
        <v>2.9</v>
      </c>
      <c r="AA11" s="616"/>
      <c r="AB11" s="616"/>
      <c r="AC11" s="622"/>
      <c r="AD11" s="619">
        <v>294030</v>
      </c>
      <c r="AE11" s="611"/>
      <c r="AF11" s="611"/>
      <c r="AG11" s="611"/>
      <c r="AH11" s="611"/>
      <c r="AI11" s="611"/>
      <c r="AJ11" s="611"/>
      <c r="AK11" s="612"/>
      <c r="AL11" s="615">
        <v>5.8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30230</v>
      </c>
      <c r="BH11" s="611"/>
      <c r="BI11" s="611"/>
      <c r="BJ11" s="611"/>
      <c r="BK11" s="611"/>
      <c r="BL11" s="611"/>
      <c r="BM11" s="611"/>
      <c r="BN11" s="612"/>
      <c r="BO11" s="613">
        <v>2.7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1320947</v>
      </c>
      <c r="CS11" s="611"/>
      <c r="CT11" s="611"/>
      <c r="CU11" s="611"/>
      <c r="CV11" s="611"/>
      <c r="CW11" s="611"/>
      <c r="CX11" s="611"/>
      <c r="CY11" s="612"/>
      <c r="CZ11" s="613">
        <v>13.6</v>
      </c>
      <c r="DA11" s="613"/>
      <c r="DB11" s="613"/>
      <c r="DC11" s="613"/>
      <c r="DD11" s="619">
        <v>365151</v>
      </c>
      <c r="DE11" s="611"/>
      <c r="DF11" s="611"/>
      <c r="DG11" s="611"/>
      <c r="DH11" s="611"/>
      <c r="DI11" s="611"/>
      <c r="DJ11" s="611"/>
      <c r="DK11" s="611"/>
      <c r="DL11" s="611"/>
      <c r="DM11" s="611"/>
      <c r="DN11" s="611"/>
      <c r="DO11" s="611"/>
      <c r="DP11" s="612"/>
      <c r="DQ11" s="619">
        <v>702620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509398</v>
      </c>
      <c r="BH12" s="611"/>
      <c r="BI12" s="611"/>
      <c r="BJ12" s="611"/>
      <c r="BK12" s="611"/>
      <c r="BL12" s="611"/>
      <c r="BM12" s="611"/>
      <c r="BN12" s="612"/>
      <c r="BO12" s="613">
        <v>46.3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387780</v>
      </c>
      <c r="CS12" s="611"/>
      <c r="CT12" s="611"/>
      <c r="CU12" s="611"/>
      <c r="CV12" s="611"/>
      <c r="CW12" s="611"/>
      <c r="CX12" s="611"/>
      <c r="CY12" s="612"/>
      <c r="CZ12" s="613">
        <v>4</v>
      </c>
      <c r="DA12" s="613"/>
      <c r="DB12" s="613"/>
      <c r="DC12" s="613"/>
      <c r="DD12" s="619">
        <v>10042</v>
      </c>
      <c r="DE12" s="611"/>
      <c r="DF12" s="611"/>
      <c r="DG12" s="611"/>
      <c r="DH12" s="611"/>
      <c r="DI12" s="611"/>
      <c r="DJ12" s="611"/>
      <c r="DK12" s="611"/>
      <c r="DL12" s="611"/>
      <c r="DM12" s="611"/>
      <c r="DN12" s="611"/>
      <c r="DO12" s="611"/>
      <c r="DP12" s="612"/>
      <c r="DQ12" s="619">
        <v>183203</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498334</v>
      </c>
      <c r="BH13" s="611"/>
      <c r="BI13" s="611"/>
      <c r="BJ13" s="611"/>
      <c r="BK13" s="611"/>
      <c r="BL13" s="611"/>
      <c r="BM13" s="611"/>
      <c r="BN13" s="612"/>
      <c r="BO13" s="613">
        <v>45.3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958439</v>
      </c>
      <c r="CS13" s="611"/>
      <c r="CT13" s="611"/>
      <c r="CU13" s="611"/>
      <c r="CV13" s="611"/>
      <c r="CW13" s="611"/>
      <c r="CX13" s="611"/>
      <c r="CY13" s="612"/>
      <c r="CZ13" s="613">
        <v>9.9</v>
      </c>
      <c r="DA13" s="613"/>
      <c r="DB13" s="613"/>
      <c r="DC13" s="613"/>
      <c r="DD13" s="619">
        <v>471863</v>
      </c>
      <c r="DE13" s="611"/>
      <c r="DF13" s="611"/>
      <c r="DG13" s="611"/>
      <c r="DH13" s="611"/>
      <c r="DI13" s="611"/>
      <c r="DJ13" s="611"/>
      <c r="DK13" s="611"/>
      <c r="DL13" s="611"/>
      <c r="DM13" s="611"/>
      <c r="DN13" s="611"/>
      <c r="DO13" s="611"/>
      <c r="DP13" s="612"/>
      <c r="DQ13" s="619">
        <v>510435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426</v>
      </c>
      <c r="S14" s="611"/>
      <c r="T14" s="611"/>
      <c r="U14" s="611"/>
      <c r="V14" s="611"/>
      <c r="W14" s="611"/>
      <c r="X14" s="611"/>
      <c r="Y14" s="612"/>
      <c r="Z14" s="613">
        <v>0</v>
      </c>
      <c r="AA14" s="613"/>
      <c r="AB14" s="613"/>
      <c r="AC14" s="613"/>
      <c r="AD14" s="614">
        <v>426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58666</v>
      </c>
      <c r="BH14" s="611"/>
      <c r="BI14" s="611"/>
      <c r="BJ14" s="611"/>
      <c r="BK14" s="611"/>
      <c r="BL14" s="611"/>
      <c r="BM14" s="611"/>
      <c r="BN14" s="612"/>
      <c r="BO14" s="613">
        <v>5.3</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323685</v>
      </c>
      <c r="CS14" s="611"/>
      <c r="CT14" s="611"/>
      <c r="CU14" s="611"/>
      <c r="CV14" s="611"/>
      <c r="CW14" s="611"/>
      <c r="CX14" s="611"/>
      <c r="CY14" s="612"/>
      <c r="CZ14" s="613">
        <v>3.3</v>
      </c>
      <c r="DA14" s="613"/>
      <c r="DB14" s="613"/>
      <c r="DC14" s="613"/>
      <c r="DD14" s="619">
        <v>29593</v>
      </c>
      <c r="DE14" s="611"/>
      <c r="DF14" s="611"/>
      <c r="DG14" s="611"/>
      <c r="DH14" s="611"/>
      <c r="DI14" s="611"/>
      <c r="DJ14" s="611"/>
      <c r="DK14" s="611"/>
      <c r="DL14" s="611"/>
      <c r="DM14" s="611"/>
      <c r="DN14" s="611"/>
      <c r="DO14" s="611"/>
      <c r="DP14" s="612"/>
      <c r="DQ14" s="619">
        <v>293731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87142</v>
      </c>
      <c r="BH15" s="611"/>
      <c r="BI15" s="611"/>
      <c r="BJ15" s="611"/>
      <c r="BK15" s="611"/>
      <c r="BL15" s="611"/>
      <c r="BM15" s="611"/>
      <c r="BN15" s="612"/>
      <c r="BO15" s="613">
        <v>7.9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558375</v>
      </c>
      <c r="CS15" s="611"/>
      <c r="CT15" s="611"/>
      <c r="CU15" s="611"/>
      <c r="CV15" s="611"/>
      <c r="CW15" s="611"/>
      <c r="CX15" s="611"/>
      <c r="CY15" s="612"/>
      <c r="CZ15" s="613">
        <v>5.8</v>
      </c>
      <c r="DA15" s="613"/>
      <c r="DB15" s="613"/>
      <c r="DC15" s="613"/>
      <c r="DD15" s="619">
        <v>8829</v>
      </c>
      <c r="DE15" s="611"/>
      <c r="DF15" s="611"/>
      <c r="DG15" s="611"/>
      <c r="DH15" s="611"/>
      <c r="DI15" s="611"/>
      <c r="DJ15" s="611"/>
      <c r="DK15" s="611"/>
      <c r="DL15" s="611"/>
      <c r="DM15" s="611"/>
      <c r="DN15" s="611"/>
      <c r="DO15" s="611"/>
      <c r="DP15" s="612"/>
      <c r="DQ15" s="619">
        <v>489869</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6052</v>
      </c>
      <c r="S16" s="611"/>
      <c r="T16" s="611"/>
      <c r="U16" s="611"/>
      <c r="V16" s="611"/>
      <c r="W16" s="611"/>
      <c r="X16" s="611"/>
      <c r="Y16" s="612"/>
      <c r="Z16" s="613">
        <v>0.1</v>
      </c>
      <c r="AA16" s="613"/>
      <c r="AB16" s="613"/>
      <c r="AC16" s="613"/>
      <c r="AD16" s="614">
        <v>6052</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846437</v>
      </c>
      <c r="CS16" s="611"/>
      <c r="CT16" s="611"/>
      <c r="CU16" s="611"/>
      <c r="CV16" s="611"/>
      <c r="CW16" s="611"/>
      <c r="CX16" s="611"/>
      <c r="CY16" s="612"/>
      <c r="CZ16" s="613">
        <v>8.6999999999999993</v>
      </c>
      <c r="DA16" s="613"/>
      <c r="DB16" s="613"/>
      <c r="DC16" s="613"/>
      <c r="DD16" s="619" t="s">
        <v>122</v>
      </c>
      <c r="DE16" s="611"/>
      <c r="DF16" s="611"/>
      <c r="DG16" s="611"/>
      <c r="DH16" s="611"/>
      <c r="DI16" s="611"/>
      <c r="DJ16" s="611"/>
      <c r="DK16" s="611"/>
      <c r="DL16" s="611"/>
      <c r="DM16" s="611"/>
      <c r="DN16" s="611"/>
      <c r="DO16" s="611"/>
      <c r="DP16" s="612"/>
      <c r="DQ16" s="619">
        <v>127574</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18081</v>
      </c>
      <c r="S17" s="611"/>
      <c r="T17" s="611"/>
      <c r="U17" s="611"/>
      <c r="V17" s="611"/>
      <c r="W17" s="611"/>
      <c r="X17" s="611"/>
      <c r="Y17" s="612"/>
      <c r="Z17" s="613">
        <v>0.2</v>
      </c>
      <c r="AA17" s="613"/>
      <c r="AB17" s="613"/>
      <c r="AC17" s="613"/>
      <c r="AD17" s="614">
        <v>18081</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744910</v>
      </c>
      <c r="CS17" s="611"/>
      <c r="CT17" s="611"/>
      <c r="CU17" s="611"/>
      <c r="CV17" s="611"/>
      <c r="CW17" s="611"/>
      <c r="CX17" s="611"/>
      <c r="CY17" s="612"/>
      <c r="CZ17" s="613">
        <v>7.7</v>
      </c>
      <c r="DA17" s="613"/>
      <c r="DB17" s="613"/>
      <c r="DC17" s="613"/>
      <c r="DD17" s="619" t="s">
        <v>122</v>
      </c>
      <c r="DE17" s="611"/>
      <c r="DF17" s="611"/>
      <c r="DG17" s="611"/>
      <c r="DH17" s="611"/>
      <c r="DI17" s="611"/>
      <c r="DJ17" s="611"/>
      <c r="DK17" s="611"/>
      <c r="DL17" s="611"/>
      <c r="DM17" s="611"/>
      <c r="DN17" s="611"/>
      <c r="DO17" s="611"/>
      <c r="DP17" s="612"/>
      <c r="DQ17" s="619">
        <v>731206</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3609</v>
      </c>
      <c r="S18" s="611"/>
      <c r="T18" s="611"/>
      <c r="U18" s="611"/>
      <c r="V18" s="611"/>
      <c r="W18" s="611"/>
      <c r="X18" s="611"/>
      <c r="Y18" s="612"/>
      <c r="Z18" s="613">
        <v>0</v>
      </c>
      <c r="AA18" s="613"/>
      <c r="AB18" s="613"/>
      <c r="AC18" s="613"/>
      <c r="AD18" s="614">
        <v>3609</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3609</v>
      </c>
      <c r="S19" s="611"/>
      <c r="T19" s="611"/>
      <c r="U19" s="611"/>
      <c r="V19" s="611"/>
      <c r="W19" s="611"/>
      <c r="X19" s="611"/>
      <c r="Y19" s="612"/>
      <c r="Z19" s="613">
        <v>0</v>
      </c>
      <c r="AA19" s="613"/>
      <c r="AB19" s="613"/>
      <c r="AC19" s="613"/>
      <c r="AD19" s="614">
        <v>3609</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9687976</v>
      </c>
      <c r="CS20" s="611"/>
      <c r="CT20" s="611"/>
      <c r="CU20" s="611"/>
      <c r="CV20" s="611"/>
      <c r="CW20" s="611"/>
      <c r="CX20" s="611"/>
      <c r="CY20" s="612"/>
      <c r="CZ20" s="613">
        <v>100</v>
      </c>
      <c r="DA20" s="613"/>
      <c r="DB20" s="613"/>
      <c r="DC20" s="613"/>
      <c r="DD20" s="619">
        <v>915815</v>
      </c>
      <c r="DE20" s="611"/>
      <c r="DF20" s="611"/>
      <c r="DG20" s="611"/>
      <c r="DH20" s="611"/>
      <c r="DI20" s="611"/>
      <c r="DJ20" s="611"/>
      <c r="DK20" s="611"/>
      <c r="DL20" s="611"/>
      <c r="DM20" s="611"/>
      <c r="DN20" s="611"/>
      <c r="DO20" s="611"/>
      <c r="DP20" s="612"/>
      <c r="DQ20" s="619">
        <v>5958331</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4012460</v>
      </c>
      <c r="S21" s="611"/>
      <c r="T21" s="611"/>
      <c r="U21" s="611"/>
      <c r="V21" s="611"/>
      <c r="W21" s="611"/>
      <c r="X21" s="611"/>
      <c r="Y21" s="612"/>
      <c r="Z21" s="613">
        <v>39.6</v>
      </c>
      <c r="AA21" s="613"/>
      <c r="AB21" s="613"/>
      <c r="AC21" s="613"/>
      <c r="AD21" s="614">
        <v>3519471</v>
      </c>
      <c r="AE21" s="614"/>
      <c r="AF21" s="614"/>
      <c r="AG21" s="614"/>
      <c r="AH21" s="614"/>
      <c r="AI21" s="614"/>
      <c r="AJ21" s="614"/>
      <c r="AK21" s="614"/>
      <c r="AL21" s="615">
        <v>69.3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3519471</v>
      </c>
      <c r="S22" s="611"/>
      <c r="T22" s="611"/>
      <c r="U22" s="611"/>
      <c r="V22" s="611"/>
      <c r="W22" s="611"/>
      <c r="X22" s="611"/>
      <c r="Y22" s="612"/>
      <c r="Z22" s="613">
        <v>34.700000000000003</v>
      </c>
      <c r="AA22" s="613"/>
      <c r="AB22" s="613"/>
      <c r="AC22" s="613"/>
      <c r="AD22" s="614">
        <v>3519471</v>
      </c>
      <c r="AE22" s="614"/>
      <c r="AF22" s="614"/>
      <c r="AG22" s="614"/>
      <c r="AH22" s="614"/>
      <c r="AI22" s="614"/>
      <c r="AJ22" s="614"/>
      <c r="AK22" s="614"/>
      <c r="AL22" s="615">
        <v>69.3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492989</v>
      </c>
      <c r="S23" s="611"/>
      <c r="T23" s="611"/>
      <c r="U23" s="611"/>
      <c r="V23" s="611"/>
      <c r="W23" s="611"/>
      <c r="X23" s="611"/>
      <c r="Y23" s="612"/>
      <c r="Z23" s="613">
        <v>4.9000000000000004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3593591</v>
      </c>
      <c r="CS24" s="600"/>
      <c r="CT24" s="600"/>
      <c r="CU24" s="600"/>
      <c r="CV24" s="600"/>
      <c r="CW24" s="600"/>
      <c r="CX24" s="600"/>
      <c r="CY24" s="601"/>
      <c r="CZ24" s="604">
        <v>37.1</v>
      </c>
      <c r="DA24" s="605"/>
      <c r="DB24" s="605"/>
      <c r="DC24" s="621"/>
      <c r="DD24" s="645">
        <v>2565026</v>
      </c>
      <c r="DE24" s="600"/>
      <c r="DF24" s="600"/>
      <c r="DG24" s="600"/>
      <c r="DH24" s="600"/>
      <c r="DI24" s="600"/>
      <c r="DJ24" s="600"/>
      <c r="DK24" s="601"/>
      <c r="DL24" s="645">
        <v>2308763</v>
      </c>
      <c r="DM24" s="600"/>
      <c r="DN24" s="600"/>
      <c r="DO24" s="600"/>
      <c r="DP24" s="600"/>
      <c r="DQ24" s="600"/>
      <c r="DR24" s="600"/>
      <c r="DS24" s="600"/>
      <c r="DT24" s="600"/>
      <c r="DU24" s="600"/>
      <c r="DV24" s="601"/>
      <c r="DW24" s="604">
        <v>45.2</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5573864</v>
      </c>
      <c r="S25" s="611"/>
      <c r="T25" s="611"/>
      <c r="U25" s="611"/>
      <c r="V25" s="611"/>
      <c r="W25" s="611"/>
      <c r="X25" s="611"/>
      <c r="Y25" s="612"/>
      <c r="Z25" s="613">
        <v>55</v>
      </c>
      <c r="AA25" s="613"/>
      <c r="AB25" s="613"/>
      <c r="AC25" s="613"/>
      <c r="AD25" s="614">
        <v>5080875</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1394626</v>
      </c>
      <c r="CS25" s="642"/>
      <c r="CT25" s="642"/>
      <c r="CU25" s="642"/>
      <c r="CV25" s="642"/>
      <c r="CW25" s="642"/>
      <c r="CX25" s="642"/>
      <c r="CY25" s="643"/>
      <c r="CZ25" s="615">
        <v>14.4</v>
      </c>
      <c r="DA25" s="640"/>
      <c r="DB25" s="640"/>
      <c r="DC25" s="644"/>
      <c r="DD25" s="619">
        <v>1283223</v>
      </c>
      <c r="DE25" s="642"/>
      <c r="DF25" s="642"/>
      <c r="DG25" s="642"/>
      <c r="DH25" s="642"/>
      <c r="DI25" s="642"/>
      <c r="DJ25" s="642"/>
      <c r="DK25" s="643"/>
      <c r="DL25" s="619">
        <v>1210817</v>
      </c>
      <c r="DM25" s="642"/>
      <c r="DN25" s="642"/>
      <c r="DO25" s="642"/>
      <c r="DP25" s="642"/>
      <c r="DQ25" s="642"/>
      <c r="DR25" s="642"/>
      <c r="DS25" s="642"/>
      <c r="DT25" s="642"/>
      <c r="DU25" s="642"/>
      <c r="DV25" s="643"/>
      <c r="DW25" s="615">
        <v>23.7</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861</v>
      </c>
      <c r="S26" s="611"/>
      <c r="T26" s="611"/>
      <c r="U26" s="611"/>
      <c r="V26" s="611"/>
      <c r="W26" s="611"/>
      <c r="X26" s="611"/>
      <c r="Y26" s="612"/>
      <c r="Z26" s="613">
        <v>0</v>
      </c>
      <c r="AA26" s="613"/>
      <c r="AB26" s="613"/>
      <c r="AC26" s="613"/>
      <c r="AD26" s="614">
        <v>861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796524</v>
      </c>
      <c r="CS26" s="611"/>
      <c r="CT26" s="611"/>
      <c r="CU26" s="611"/>
      <c r="CV26" s="611"/>
      <c r="CW26" s="611"/>
      <c r="CX26" s="611"/>
      <c r="CY26" s="612"/>
      <c r="CZ26" s="615">
        <v>8.1999999999999993</v>
      </c>
      <c r="DA26" s="640"/>
      <c r="DB26" s="640"/>
      <c r="DC26" s="644"/>
      <c r="DD26" s="619">
        <v>763627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99207</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1100073</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1454055</v>
      </c>
      <c r="CS27" s="642"/>
      <c r="CT27" s="642"/>
      <c r="CU27" s="642"/>
      <c r="CV27" s="642"/>
      <c r="CW27" s="642"/>
      <c r="CX27" s="642"/>
      <c r="CY27" s="643"/>
      <c r="CZ27" s="615">
        <v>15</v>
      </c>
      <c r="DA27" s="640"/>
      <c r="DB27" s="640"/>
      <c r="DC27" s="644"/>
      <c r="DD27" s="619">
        <v>550597</v>
      </c>
      <c r="DE27" s="642"/>
      <c r="DF27" s="642"/>
      <c r="DG27" s="642"/>
      <c r="DH27" s="642"/>
      <c r="DI27" s="642"/>
      <c r="DJ27" s="642"/>
      <c r="DK27" s="643"/>
      <c r="DL27" s="619">
        <v>366740</v>
      </c>
      <c r="DM27" s="642"/>
      <c r="DN27" s="642"/>
      <c r="DO27" s="642"/>
      <c r="DP27" s="642"/>
      <c r="DQ27" s="642"/>
      <c r="DR27" s="642"/>
      <c r="DS27" s="642"/>
      <c r="DT27" s="642"/>
      <c r="DU27" s="642"/>
      <c r="DV27" s="643"/>
      <c r="DW27" s="615">
        <v>7.2</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120832</v>
      </c>
      <c r="S28" s="611"/>
      <c r="T28" s="611"/>
      <c r="U28" s="611"/>
      <c r="V28" s="611"/>
      <c r="W28" s="611"/>
      <c r="X28" s="611"/>
      <c r="Y28" s="612"/>
      <c r="Z28" s="613">
        <v>1.2</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744910</v>
      </c>
      <c r="CS28" s="611"/>
      <c r="CT28" s="611"/>
      <c r="CU28" s="611"/>
      <c r="CV28" s="611"/>
      <c r="CW28" s="611"/>
      <c r="CX28" s="611"/>
      <c r="CY28" s="612"/>
      <c r="CZ28" s="615">
        <v>7.7</v>
      </c>
      <c r="DA28" s="640"/>
      <c r="DB28" s="640"/>
      <c r="DC28" s="644"/>
      <c r="DD28" s="619">
        <v>731206</v>
      </c>
      <c r="DE28" s="611"/>
      <c r="DF28" s="611"/>
      <c r="DG28" s="611"/>
      <c r="DH28" s="611"/>
      <c r="DI28" s="611"/>
      <c r="DJ28" s="611"/>
      <c r="DK28" s="612"/>
      <c r="DL28" s="619">
        <v>731206</v>
      </c>
      <c r="DM28" s="611"/>
      <c r="DN28" s="611"/>
      <c r="DO28" s="611"/>
      <c r="DP28" s="611"/>
      <c r="DQ28" s="611"/>
      <c r="DR28" s="611"/>
      <c r="DS28" s="611"/>
      <c r="DT28" s="611"/>
      <c r="DU28" s="611"/>
      <c r="DV28" s="612"/>
      <c r="DW28" s="615">
        <v>14.3</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7631</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744910</v>
      </c>
      <c r="CS29" s="642"/>
      <c r="CT29" s="642"/>
      <c r="CU29" s="642"/>
      <c r="CV29" s="642"/>
      <c r="CW29" s="642"/>
      <c r="CX29" s="642"/>
      <c r="CY29" s="643"/>
      <c r="CZ29" s="615">
        <v>7.7</v>
      </c>
      <c r="DA29" s="640"/>
      <c r="DB29" s="640"/>
      <c r="DC29" s="644"/>
      <c r="DD29" s="619">
        <v>731206</v>
      </c>
      <c r="DE29" s="642"/>
      <c r="DF29" s="642"/>
      <c r="DG29" s="642"/>
      <c r="DH29" s="642"/>
      <c r="DI29" s="642"/>
      <c r="DJ29" s="642"/>
      <c r="DK29" s="643"/>
      <c r="DL29" s="619">
        <v>731206</v>
      </c>
      <c r="DM29" s="642"/>
      <c r="DN29" s="642"/>
      <c r="DO29" s="642"/>
      <c r="DP29" s="642"/>
      <c r="DQ29" s="642"/>
      <c r="DR29" s="642"/>
      <c r="DS29" s="642"/>
      <c r="DT29" s="642"/>
      <c r="DU29" s="642"/>
      <c r="DV29" s="643"/>
      <c r="DW29" s="615">
        <v>14.3</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1600987</v>
      </c>
      <c r="S30" s="611"/>
      <c r="T30" s="611"/>
      <c r="U30" s="611"/>
      <c r="V30" s="611"/>
      <c r="W30" s="611"/>
      <c r="X30" s="611"/>
      <c r="Y30" s="612"/>
      <c r="Z30" s="613">
        <v>15.8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729485</v>
      </c>
      <c r="CS30" s="611"/>
      <c r="CT30" s="611"/>
      <c r="CU30" s="611"/>
      <c r="CV30" s="611"/>
      <c r="CW30" s="611"/>
      <c r="CX30" s="611"/>
      <c r="CY30" s="612"/>
      <c r="CZ30" s="615">
        <v>7.5</v>
      </c>
      <c r="DA30" s="640"/>
      <c r="DB30" s="640"/>
      <c r="DC30" s="644"/>
      <c r="DD30" s="619">
        <v>716667</v>
      </c>
      <c r="DE30" s="611"/>
      <c r="DF30" s="611"/>
      <c r="DG30" s="611"/>
      <c r="DH30" s="611"/>
      <c r="DI30" s="611"/>
      <c r="DJ30" s="611"/>
      <c r="DK30" s="612"/>
      <c r="DL30" s="619">
        <v>716667</v>
      </c>
      <c r="DM30" s="611"/>
      <c r="DN30" s="611"/>
      <c r="DO30" s="611"/>
      <c r="DP30" s="611"/>
      <c r="DQ30" s="611"/>
      <c r="DR30" s="611"/>
      <c r="DS30" s="611"/>
      <c r="DT30" s="611"/>
      <c r="DU30" s="611"/>
      <c r="DV30" s="612"/>
      <c r="DW30" s="615">
        <v>14</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95.8</v>
      </c>
      <c r="BN31" s="654"/>
      <c r="BO31" s="654"/>
      <c r="BP31" s="654"/>
      <c r="BQ31" s="655"/>
      <c r="BR31" s="666">
        <v>99.5</v>
      </c>
      <c r="BS31" s="654"/>
      <c r="BT31" s="654"/>
      <c r="BU31" s="654"/>
      <c r="BV31" s="654"/>
      <c r="BW31" s="654"/>
      <c r="BX31" s="605">
        <v>94.7</v>
      </c>
      <c r="BY31" s="654"/>
      <c r="BZ31" s="654"/>
      <c r="CA31" s="654"/>
      <c r="CB31" s="655"/>
      <c r="CD31" s="648"/>
      <c r="CE31" s="649"/>
      <c r="CF31" s="607" t="s">
        <v>300</v>
      </c>
      <c r="CG31" s="608"/>
      <c r="CH31" s="608"/>
      <c r="CI31" s="608"/>
      <c r="CJ31" s="608"/>
      <c r="CK31" s="608"/>
      <c r="CL31" s="608"/>
      <c r="CM31" s="608"/>
      <c r="CN31" s="608"/>
      <c r="CO31" s="608"/>
      <c r="CP31" s="608"/>
      <c r="CQ31" s="609"/>
      <c r="CR31" s="610">
        <v>15425</v>
      </c>
      <c r="CS31" s="642"/>
      <c r="CT31" s="642"/>
      <c r="CU31" s="642"/>
      <c r="CV31" s="642"/>
      <c r="CW31" s="642"/>
      <c r="CX31" s="642"/>
      <c r="CY31" s="643"/>
      <c r="CZ31" s="615">
        <v>0.2</v>
      </c>
      <c r="DA31" s="640"/>
      <c r="DB31" s="640"/>
      <c r="DC31" s="644"/>
      <c r="DD31" s="619">
        <v>14539</v>
      </c>
      <c r="DE31" s="642"/>
      <c r="DF31" s="642"/>
      <c r="DG31" s="642"/>
      <c r="DH31" s="642"/>
      <c r="DI31" s="642"/>
      <c r="DJ31" s="642"/>
      <c r="DK31" s="643"/>
      <c r="DL31" s="619">
        <v>14539</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1098623</v>
      </c>
      <c r="S32" s="611"/>
      <c r="T32" s="611"/>
      <c r="U32" s="611"/>
      <c r="V32" s="611"/>
      <c r="W32" s="611"/>
      <c r="X32" s="611"/>
      <c r="Y32" s="612"/>
      <c r="Z32" s="613">
        <v>10.8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99.1</v>
      </c>
      <c r="BN32" s="642"/>
      <c r="BO32" s="642"/>
      <c r="BP32" s="642"/>
      <c r="BQ32" s="665"/>
      <c r="BR32" s="667">
        <v>99.7</v>
      </c>
      <c r="BS32" s="642"/>
      <c r="BT32" s="642"/>
      <c r="BU32" s="642"/>
      <c r="BV32" s="642"/>
      <c r="BW32" s="642"/>
      <c r="BX32" s="616">
        <v>99.2</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72135</v>
      </c>
      <c r="S33" s="611"/>
      <c r="T33" s="611"/>
      <c r="U33" s="611"/>
      <c r="V33" s="611"/>
      <c r="W33" s="611"/>
      <c r="X33" s="611"/>
      <c r="Y33" s="612"/>
      <c r="Z33" s="613">
        <v>0.7</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92</v>
      </c>
      <c r="BN33" s="669"/>
      <c r="BO33" s="669"/>
      <c r="BP33" s="669"/>
      <c r="BQ33" s="671"/>
      <c r="BR33" s="668">
        <v>99.3</v>
      </c>
      <c r="BS33" s="669"/>
      <c r="BT33" s="669"/>
      <c r="BU33" s="669"/>
      <c r="BV33" s="669"/>
      <c r="BW33" s="669"/>
      <c r="BX33" s="670">
        <v>89.5</v>
      </c>
      <c r="BY33" s="669"/>
      <c r="BZ33" s="669"/>
      <c r="CA33" s="669"/>
      <c r="CB33" s="671"/>
      <c r="CD33" s="607" t="s">
        <v>307</v>
      </c>
      <c r="CE33" s="608"/>
      <c r="CF33" s="608"/>
      <c r="CG33" s="608"/>
      <c r="CH33" s="608"/>
      <c r="CI33" s="608"/>
      <c r="CJ33" s="608"/>
      <c r="CK33" s="608"/>
      <c r="CL33" s="608"/>
      <c r="CM33" s="608"/>
      <c r="CN33" s="608"/>
      <c r="CO33" s="608"/>
      <c r="CP33" s="608"/>
      <c r="CQ33" s="609"/>
      <c r="CR33" s="610">
        <v>4332133</v>
      </c>
      <c r="CS33" s="642"/>
      <c r="CT33" s="642"/>
      <c r="CU33" s="642"/>
      <c r="CV33" s="642"/>
      <c r="CW33" s="642"/>
      <c r="CX33" s="642"/>
      <c r="CY33" s="643"/>
      <c r="CZ33" s="615">
        <v>44.7</v>
      </c>
      <c r="DA33" s="640"/>
      <c r="DB33" s="640"/>
      <c r="DC33" s="644"/>
      <c r="DD33" s="619">
        <v>2927646</v>
      </c>
      <c r="DE33" s="642"/>
      <c r="DF33" s="642"/>
      <c r="DG33" s="642"/>
      <c r="DH33" s="642"/>
      <c r="DI33" s="642"/>
      <c r="DJ33" s="642"/>
      <c r="DK33" s="643"/>
      <c r="DL33" s="619">
        <v>2598632</v>
      </c>
      <c r="DM33" s="642"/>
      <c r="DN33" s="642"/>
      <c r="DO33" s="642"/>
      <c r="DP33" s="642"/>
      <c r="DQ33" s="642"/>
      <c r="DR33" s="642"/>
      <c r="DS33" s="642"/>
      <c r="DT33" s="642"/>
      <c r="DU33" s="642"/>
      <c r="DV33" s="643"/>
      <c r="DW33" s="615">
        <v>50.9</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195123</v>
      </c>
      <c r="S34" s="611"/>
      <c r="T34" s="611"/>
      <c r="U34" s="611"/>
      <c r="V34" s="611"/>
      <c r="W34" s="611"/>
      <c r="X34" s="611"/>
      <c r="Y34" s="612"/>
      <c r="Z34" s="613">
        <v>1.9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1594115</v>
      </c>
      <c r="CS34" s="611"/>
      <c r="CT34" s="611"/>
      <c r="CU34" s="611"/>
      <c r="CV34" s="611"/>
      <c r="CW34" s="611"/>
      <c r="CX34" s="611"/>
      <c r="CY34" s="612"/>
      <c r="CZ34" s="615">
        <v>16.5</v>
      </c>
      <c r="DA34" s="640"/>
      <c r="DB34" s="640"/>
      <c r="DC34" s="644"/>
      <c r="DD34" s="619">
        <v>1054284</v>
      </c>
      <c r="DE34" s="611"/>
      <c r="DF34" s="611"/>
      <c r="DG34" s="611"/>
      <c r="DH34" s="611"/>
      <c r="DI34" s="611"/>
      <c r="DJ34" s="611"/>
      <c r="DK34" s="612"/>
      <c r="DL34" s="619">
        <v>944731</v>
      </c>
      <c r="DM34" s="611"/>
      <c r="DN34" s="611"/>
      <c r="DO34" s="611"/>
      <c r="DP34" s="611"/>
      <c r="DQ34" s="611"/>
      <c r="DR34" s="611"/>
      <c r="DS34" s="611"/>
      <c r="DT34" s="611"/>
      <c r="DU34" s="611"/>
      <c r="DV34" s="612"/>
      <c r="DW34" s="615">
        <v>18.5</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595638</v>
      </c>
      <c r="S35" s="611"/>
      <c r="T35" s="611"/>
      <c r="U35" s="611"/>
      <c r="V35" s="611"/>
      <c r="W35" s="611"/>
      <c r="X35" s="611"/>
      <c r="Y35" s="612"/>
      <c r="Z35" s="613">
        <v>5.9</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39677</v>
      </c>
      <c r="CS35" s="642"/>
      <c r="CT35" s="642"/>
      <c r="CU35" s="642"/>
      <c r="CV35" s="642"/>
      <c r="CW35" s="642"/>
      <c r="CX35" s="642"/>
      <c r="CY35" s="643"/>
      <c r="CZ35" s="615">
        <v>0.4</v>
      </c>
      <c r="DA35" s="640"/>
      <c r="DB35" s="640"/>
      <c r="DC35" s="644"/>
      <c r="DD35" s="619">
        <v>32508</v>
      </c>
      <c r="DE35" s="642"/>
      <c r="DF35" s="642"/>
      <c r="DG35" s="642"/>
      <c r="DH35" s="642"/>
      <c r="DI35" s="642"/>
      <c r="DJ35" s="642"/>
      <c r="DK35" s="643"/>
      <c r="DL35" s="619">
        <v>32508</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217021</v>
      </c>
      <c r="S36" s="611"/>
      <c r="T36" s="611"/>
      <c r="U36" s="611"/>
      <c r="V36" s="611"/>
      <c r="W36" s="611"/>
      <c r="X36" s="611"/>
      <c r="Y36" s="612"/>
      <c r="Z36" s="613">
        <v>2.1</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1115739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714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1865336</v>
      </c>
      <c r="CS36" s="611"/>
      <c r="CT36" s="611"/>
      <c r="CU36" s="611"/>
      <c r="CV36" s="611"/>
      <c r="CW36" s="611"/>
      <c r="CX36" s="611"/>
      <c r="CY36" s="612"/>
      <c r="CZ36" s="615">
        <v>19.3</v>
      </c>
      <c r="DA36" s="640"/>
      <c r="DB36" s="640"/>
      <c r="DC36" s="644"/>
      <c r="DD36" s="619">
        <v>1263007</v>
      </c>
      <c r="DE36" s="611"/>
      <c r="DF36" s="611"/>
      <c r="DG36" s="611"/>
      <c r="DH36" s="611"/>
      <c r="DI36" s="611"/>
      <c r="DJ36" s="611"/>
      <c r="DK36" s="612"/>
      <c r="DL36" s="619">
        <v>1084252</v>
      </c>
      <c r="DM36" s="611"/>
      <c r="DN36" s="611"/>
      <c r="DO36" s="611"/>
      <c r="DP36" s="611"/>
      <c r="DQ36" s="611"/>
      <c r="DR36" s="611"/>
      <c r="DS36" s="611"/>
      <c r="DT36" s="611"/>
      <c r="DU36" s="611"/>
      <c r="DV36" s="612"/>
      <c r="DW36" s="615">
        <v>21.2</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82978</v>
      </c>
      <c r="S37" s="611"/>
      <c r="T37" s="611"/>
      <c r="U37" s="611"/>
      <c r="V37" s="611"/>
      <c r="W37" s="611"/>
      <c r="X37" s="611"/>
      <c r="Y37" s="612"/>
      <c r="Z37" s="613">
        <v>0.8</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300000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5820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501103</v>
      </c>
      <c r="CS37" s="642"/>
      <c r="CT37" s="642"/>
      <c r="CU37" s="642"/>
      <c r="CV37" s="642"/>
      <c r="CW37" s="642"/>
      <c r="CX37" s="642"/>
      <c r="CY37" s="643"/>
      <c r="CZ37" s="615">
        <v>5.2</v>
      </c>
      <c r="DA37" s="640"/>
      <c r="DB37" s="640"/>
      <c r="DC37" s="644"/>
      <c r="DD37" s="619">
        <v>501103</v>
      </c>
      <c r="DE37" s="642"/>
      <c r="DF37" s="642"/>
      <c r="DG37" s="642"/>
      <c r="DH37" s="642"/>
      <c r="DI37" s="642"/>
      <c r="DJ37" s="642"/>
      <c r="DK37" s="643"/>
      <c r="DL37" s="619">
        <v>469662</v>
      </c>
      <c r="DM37" s="642"/>
      <c r="DN37" s="642"/>
      <c r="DO37" s="642"/>
      <c r="DP37" s="642"/>
      <c r="DQ37" s="642"/>
      <c r="DR37" s="642"/>
      <c r="DS37" s="642"/>
      <c r="DT37" s="642"/>
      <c r="DU37" s="642"/>
      <c r="DV37" s="643"/>
      <c r="DW37" s="615">
        <v>9.1999999999999993</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468564</v>
      </c>
      <c r="S38" s="611"/>
      <c r="T38" s="611"/>
      <c r="U38" s="611"/>
      <c r="V38" s="611"/>
      <c r="W38" s="611"/>
      <c r="X38" s="611"/>
      <c r="Y38" s="612"/>
      <c r="Z38" s="613">
        <v>4.5999999999999996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115871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1769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698878</v>
      </c>
      <c r="CS38" s="611"/>
      <c r="CT38" s="611"/>
      <c r="CU38" s="611"/>
      <c r="CV38" s="611"/>
      <c r="CW38" s="611"/>
      <c r="CX38" s="611"/>
      <c r="CY38" s="612"/>
      <c r="CZ38" s="615">
        <v>7.2</v>
      </c>
      <c r="DA38" s="640"/>
      <c r="DB38" s="640"/>
      <c r="DC38" s="644"/>
      <c r="DD38" s="619">
        <v>555344</v>
      </c>
      <c r="DE38" s="611"/>
      <c r="DF38" s="611"/>
      <c r="DG38" s="611"/>
      <c r="DH38" s="611"/>
      <c r="DI38" s="611"/>
      <c r="DJ38" s="611"/>
      <c r="DK38" s="612"/>
      <c r="DL38" s="619">
        <v>537141</v>
      </c>
      <c r="DM38" s="611"/>
      <c r="DN38" s="611"/>
      <c r="DO38" s="611"/>
      <c r="DP38" s="611"/>
      <c r="DQ38" s="611"/>
      <c r="DR38" s="611"/>
      <c r="DS38" s="611"/>
      <c r="DT38" s="611"/>
      <c r="DU38" s="611"/>
      <c r="DV38" s="612"/>
      <c r="DW38" s="615">
        <v>10.5</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15466</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2759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97624</v>
      </c>
      <c r="CS39" s="642"/>
      <c r="CT39" s="642"/>
      <c r="CU39" s="642"/>
      <c r="CV39" s="642"/>
      <c r="CW39" s="642"/>
      <c r="CX39" s="642"/>
      <c r="CY39" s="643"/>
      <c r="CZ39" s="615">
        <v>1</v>
      </c>
      <c r="DA39" s="640"/>
      <c r="DB39" s="640"/>
      <c r="DC39" s="644"/>
      <c r="DD39" s="619" t="s">
        <v>122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21564</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990</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36503</v>
      </c>
      <c r="CS40" s="611"/>
      <c r="CT40" s="611"/>
      <c r="CU40" s="611"/>
      <c r="CV40" s="611"/>
      <c r="CW40" s="611"/>
      <c r="CX40" s="611"/>
      <c r="CY40" s="612"/>
      <c r="CZ40" s="615">
        <v>0.4</v>
      </c>
      <c r="DA40" s="640"/>
      <c r="DB40" s="640"/>
      <c r="DC40" s="644"/>
      <c r="DD40" s="619">
        <v>22503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10133464</v>
      </c>
      <c r="S41" s="683"/>
      <c r="T41" s="683"/>
      <c r="U41" s="683"/>
      <c r="V41" s="683"/>
      <c r="W41" s="683"/>
      <c r="X41" s="683"/>
      <c r="Y41" s="687"/>
      <c r="Z41" s="688">
        <v>100</v>
      </c>
      <c r="AA41" s="688"/>
      <c r="AB41" s="688"/>
      <c r="AC41" s="688"/>
      <c r="AD41" s="689">
        <v>5081736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147963</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535449</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475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1762252</v>
      </c>
      <c r="CS42" s="642"/>
      <c r="CT42" s="642"/>
      <c r="CU42" s="642"/>
      <c r="CV42" s="642"/>
      <c r="CW42" s="642"/>
      <c r="CX42" s="642"/>
      <c r="CY42" s="643"/>
      <c r="CZ42" s="615">
        <v>18.2</v>
      </c>
      <c r="DA42" s="640"/>
      <c r="DB42" s="640"/>
      <c r="DC42" s="644"/>
      <c r="DD42" s="619">
        <v>465659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43584</v>
      </c>
      <c r="CS43" s="642"/>
      <c r="CT43" s="642"/>
      <c r="CU43" s="642"/>
      <c r="CV43" s="642"/>
      <c r="CW43" s="642"/>
      <c r="CX43" s="642"/>
      <c r="CY43" s="643"/>
      <c r="CZ43" s="615">
        <v>0.4</v>
      </c>
      <c r="DA43" s="640"/>
      <c r="DB43" s="640"/>
      <c r="DC43" s="644"/>
      <c r="DD43" s="619">
        <v>43584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915815</v>
      </c>
      <c r="CS44" s="611"/>
      <c r="CT44" s="611"/>
      <c r="CU44" s="611"/>
      <c r="CV44" s="611"/>
      <c r="CW44" s="611"/>
      <c r="CX44" s="611"/>
      <c r="CY44" s="612"/>
      <c r="CZ44" s="615">
        <v>9.5</v>
      </c>
      <c r="DA44" s="616"/>
      <c r="DB44" s="616"/>
      <c r="DC44" s="622"/>
      <c r="DD44" s="619">
        <v>338085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433050</v>
      </c>
      <c r="CS45" s="642"/>
      <c r="CT45" s="642"/>
      <c r="CU45" s="642"/>
      <c r="CV45" s="642"/>
      <c r="CW45" s="642"/>
      <c r="CX45" s="642"/>
      <c r="CY45" s="643"/>
      <c r="CZ45" s="615">
        <v>4.5</v>
      </c>
      <c r="DA45" s="640"/>
      <c r="DB45" s="640"/>
      <c r="DC45" s="644"/>
      <c r="DD45" s="619">
        <v>60092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437040</v>
      </c>
      <c r="CS46" s="611"/>
      <c r="CT46" s="611"/>
      <c r="CU46" s="611"/>
      <c r="CV46" s="611"/>
      <c r="CW46" s="611"/>
      <c r="CX46" s="611"/>
      <c r="CY46" s="612"/>
      <c r="CZ46" s="615">
        <v>4.5</v>
      </c>
      <c r="DA46" s="616"/>
      <c r="DB46" s="616"/>
      <c r="DC46" s="622"/>
      <c r="DD46" s="619">
        <v>234860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846437</v>
      </c>
      <c r="CS47" s="642"/>
      <c r="CT47" s="642"/>
      <c r="CU47" s="642"/>
      <c r="CV47" s="642"/>
      <c r="CW47" s="642"/>
      <c r="CX47" s="642"/>
      <c r="CY47" s="643"/>
      <c r="CZ47" s="615">
        <v>8.6999999999999993</v>
      </c>
      <c r="DA47" s="640"/>
      <c r="DB47" s="640"/>
      <c r="DC47" s="644"/>
      <c r="DD47" s="619">
        <v>127574</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9687976</v>
      </c>
      <c r="CS49" s="669"/>
      <c r="CT49" s="669"/>
      <c r="CU49" s="669"/>
      <c r="CV49" s="669"/>
      <c r="CW49" s="669"/>
      <c r="CX49" s="669"/>
      <c r="CY49" s="698"/>
      <c r="CZ49" s="690">
        <v>100</v>
      </c>
      <c r="DA49" s="699"/>
      <c r="DB49" s="699"/>
      <c r="DC49" s="700"/>
      <c r="DD49" s="701">
        <v>5958331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Z0bi4isLVExh1RFUwc+OlhJIBYimv0KhyMNKgOZmHnrF1nDRFA3wtaEy9ggvwlJcroQ60JtdqOZX94dvl6vHjQ==" saltValue="FW8Ow6GIJ9K6eCrGHQQN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3"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10133</v>
      </c>
      <c r="R7" s="740"/>
      <c r="S7" s="740"/>
      <c r="T7" s="740"/>
      <c r="U7" s="740"/>
      <c r="V7" s="740">
        <v>9688</v>
      </c>
      <c r="W7" s="740"/>
      <c r="X7" s="740"/>
      <c r="Y7" s="740"/>
      <c r="Z7" s="740"/>
      <c r="AA7" s="740">
        <v>445</v>
      </c>
      <c r="AB7" s="740"/>
      <c r="AC7" s="740"/>
      <c r="AD7" s="740"/>
      <c r="AE7" s="741"/>
      <c r="AF7" s="742">
        <v>205</v>
      </c>
      <c r="AG7" s="743"/>
      <c r="AH7" s="743"/>
      <c r="AI7" s="743"/>
      <c r="AJ7" s="744"/>
      <c r="AK7" s="745">
        <v>596</v>
      </c>
      <c r="AL7" s="746"/>
      <c r="AM7" s="746"/>
      <c r="AN7" s="746"/>
      <c r="AO7" s="746"/>
      <c r="AP7" s="746">
        <v>6214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558</v>
      </c>
      <c r="BT7" s="734"/>
      <c r="BU7" s="734"/>
      <c r="BV7" s="734"/>
      <c r="BW7" s="734"/>
      <c r="BX7" s="734"/>
      <c r="BY7" s="734"/>
      <c r="BZ7" s="734"/>
      <c r="CA7" s="734"/>
      <c r="CB7" s="734"/>
      <c r="CC7" s="734"/>
      <c r="CD7" s="734"/>
      <c r="CE7" s="734"/>
      <c r="CF7" s="734"/>
      <c r="CG7" s="749"/>
      <c r="CH7" s="730">
        <v>-71</v>
      </c>
      <c r="CI7" s="731"/>
      <c r="CJ7" s="731"/>
      <c r="CK7" s="731"/>
      <c r="CL7" s="732"/>
      <c r="CM7" s="730">
        <v>-12619</v>
      </c>
      <c r="CN7" s="731"/>
      <c r="CO7" s="731"/>
      <c r="CP7" s="731"/>
      <c r="CQ7" s="732"/>
      <c r="CR7" s="730" t="s">
        <v>568</v>
      </c>
      <c r="CS7" s="731"/>
      <c r="CT7" s="731"/>
      <c r="CU7" s="731"/>
      <c r="CV7" s="732"/>
      <c r="CW7" s="730" t="s">
        <v>491</v>
      </c>
      <c r="CX7" s="731"/>
      <c r="CY7" s="731"/>
      <c r="CZ7" s="731"/>
      <c r="DA7" s="732"/>
      <c r="DB7" s="730">
        <v>17</v>
      </c>
      <c r="DC7" s="731"/>
      <c r="DD7" s="731"/>
      <c r="DE7" s="731"/>
      <c r="DF7" s="732"/>
      <c r="DG7" s="730" t="s">
        <v>491</v>
      </c>
      <c r="DH7" s="731"/>
      <c r="DI7" s="731"/>
      <c r="DJ7" s="731"/>
      <c r="DK7" s="732"/>
      <c r="DL7" s="730" t="s">
        <v>491</v>
      </c>
      <c r="DM7" s="731"/>
      <c r="DN7" s="731"/>
      <c r="DO7" s="731"/>
      <c r="DP7" s="732"/>
      <c r="DQ7" s="730" t="s">
        <v>491</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559</v>
      </c>
      <c r="BT8" s="761"/>
      <c r="BU8" s="761"/>
      <c r="BV8" s="761"/>
      <c r="BW8" s="761"/>
      <c r="BX8" s="761"/>
      <c r="BY8" s="761"/>
      <c r="BZ8" s="761"/>
      <c r="CA8" s="761"/>
      <c r="CB8" s="761"/>
      <c r="CC8" s="761"/>
      <c r="CD8" s="761"/>
      <c r="CE8" s="761"/>
      <c r="CF8" s="761"/>
      <c r="CG8" s="762"/>
      <c r="CH8" s="763">
        <v>12</v>
      </c>
      <c r="CI8" s="764"/>
      <c r="CJ8" s="764"/>
      <c r="CK8" s="764"/>
      <c r="CL8" s="765"/>
      <c r="CM8" s="763">
        <v>51</v>
      </c>
      <c r="CN8" s="764"/>
      <c r="CO8" s="764"/>
      <c r="CP8" s="764"/>
      <c r="CQ8" s="765"/>
      <c r="CR8" s="763">
        <v>30</v>
      </c>
      <c r="CS8" s="764"/>
      <c r="CT8" s="764"/>
      <c r="CU8" s="764"/>
      <c r="CV8" s="765"/>
      <c r="CW8" s="763">
        <v>11</v>
      </c>
      <c r="CX8" s="764"/>
      <c r="CY8" s="764"/>
      <c r="CZ8" s="764"/>
      <c r="DA8" s="765"/>
      <c r="DB8" s="763" t="s">
        <v>568</v>
      </c>
      <c r="DC8" s="764"/>
      <c r="DD8" s="764"/>
      <c r="DE8" s="764"/>
      <c r="DF8" s="765"/>
      <c r="DG8" s="763" t="s">
        <v>491</v>
      </c>
      <c r="DH8" s="764"/>
      <c r="DI8" s="764"/>
      <c r="DJ8" s="764"/>
      <c r="DK8" s="765"/>
      <c r="DL8" s="763" t="s">
        <v>491</v>
      </c>
      <c r="DM8" s="764"/>
      <c r="DN8" s="764"/>
      <c r="DO8" s="764"/>
      <c r="DP8" s="765"/>
      <c r="DQ8" s="763" t="s">
        <v>491</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10133</v>
      </c>
      <c r="R23" s="780"/>
      <c r="S23" s="780"/>
      <c r="T23" s="780"/>
      <c r="U23" s="780"/>
      <c r="V23" s="780">
        <v>9688</v>
      </c>
      <c r="W23" s="780"/>
      <c r="X23" s="780"/>
      <c r="Y23" s="780"/>
      <c r="Z23" s="780"/>
      <c r="AA23" s="780">
        <v>445</v>
      </c>
      <c r="AB23" s="780"/>
      <c r="AC23" s="780"/>
      <c r="AD23" s="780"/>
      <c r="AE23" s="781"/>
      <c r="AF23" s="782">
        <v>205</v>
      </c>
      <c r="AG23" s="780"/>
      <c r="AH23" s="780"/>
      <c r="AI23" s="780"/>
      <c r="AJ23" s="783"/>
      <c r="AK23" s="784">
        <v>596</v>
      </c>
      <c r="AL23" s="785"/>
      <c r="AM23" s="785"/>
      <c r="AN23" s="785"/>
      <c r="AO23" s="785"/>
      <c r="AP23" s="780">
        <v>6214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1800</v>
      </c>
      <c r="R28" s="810"/>
      <c r="S28" s="810"/>
      <c r="T28" s="810"/>
      <c r="U28" s="810"/>
      <c r="V28" s="810">
        <v>1799</v>
      </c>
      <c r="W28" s="810"/>
      <c r="X28" s="810"/>
      <c r="Y28" s="810"/>
      <c r="Z28" s="810"/>
      <c r="AA28" s="810">
        <v>1</v>
      </c>
      <c r="AB28" s="810"/>
      <c r="AC28" s="810"/>
      <c r="AD28" s="810"/>
      <c r="AE28" s="811"/>
      <c r="AF28" s="812">
        <v>1</v>
      </c>
      <c r="AG28" s="810"/>
      <c r="AH28" s="810"/>
      <c r="AI28" s="810"/>
      <c r="AJ28" s="813"/>
      <c r="AK28" s="814">
        <v>151</v>
      </c>
      <c r="AL28" s="815"/>
      <c r="AM28" s="815"/>
      <c r="AN28" s="815"/>
      <c r="AO28" s="815"/>
      <c r="AP28" s="815" t="s">
        <v>491</v>
      </c>
      <c r="AQ28" s="815"/>
      <c r="AR28" s="815"/>
      <c r="AS28" s="815"/>
      <c r="AT28" s="815"/>
      <c r="AU28" s="815" t="s">
        <v>491</v>
      </c>
      <c r="AV28" s="815"/>
      <c r="AW28" s="815"/>
      <c r="AX28" s="815"/>
      <c r="AY28" s="815"/>
      <c r="AZ28" s="816" t="s">
        <v>491</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8</v>
      </c>
      <c r="R29" s="771"/>
      <c r="S29" s="771"/>
      <c r="T29" s="771"/>
      <c r="U29" s="771"/>
      <c r="V29" s="771">
        <v>8</v>
      </c>
      <c r="W29" s="771"/>
      <c r="X29" s="771"/>
      <c r="Y29" s="771"/>
      <c r="Z29" s="771"/>
      <c r="AA29" s="771">
        <v>1</v>
      </c>
      <c r="AB29" s="771"/>
      <c r="AC29" s="771"/>
      <c r="AD29" s="771"/>
      <c r="AE29" s="772"/>
      <c r="AF29" s="773">
        <v>1</v>
      </c>
      <c r="AG29" s="774"/>
      <c r="AH29" s="774"/>
      <c r="AI29" s="774"/>
      <c r="AJ29" s="775"/>
      <c r="AK29" s="817" t="s">
        <v>491</v>
      </c>
      <c r="AL29" s="817"/>
      <c r="AM29" s="817"/>
      <c r="AN29" s="817"/>
      <c r="AO29" s="817"/>
      <c r="AP29" s="817" t="s">
        <v>491</v>
      </c>
      <c r="AQ29" s="817"/>
      <c r="AR29" s="817"/>
      <c r="AS29" s="817"/>
      <c r="AT29" s="817"/>
      <c r="AU29" s="817" t="s">
        <v>491</v>
      </c>
      <c r="AV29" s="817"/>
      <c r="AW29" s="817"/>
      <c r="AX29" s="817"/>
      <c r="AY29" s="817"/>
      <c r="AZ29" s="818" t="s">
        <v>491</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1624</v>
      </c>
      <c r="R30" s="771"/>
      <c r="S30" s="771"/>
      <c r="T30" s="771"/>
      <c r="U30" s="771"/>
      <c r="V30" s="771">
        <v>1589</v>
      </c>
      <c r="W30" s="771"/>
      <c r="X30" s="771"/>
      <c r="Y30" s="771"/>
      <c r="Z30" s="771"/>
      <c r="AA30" s="771">
        <v>36</v>
      </c>
      <c r="AB30" s="771"/>
      <c r="AC30" s="771"/>
      <c r="AD30" s="771"/>
      <c r="AE30" s="772"/>
      <c r="AF30" s="773">
        <v>36</v>
      </c>
      <c r="AG30" s="774"/>
      <c r="AH30" s="774"/>
      <c r="AI30" s="774"/>
      <c r="AJ30" s="775"/>
      <c r="AK30" s="821">
        <v>270</v>
      </c>
      <c r="AL30" s="817"/>
      <c r="AM30" s="817"/>
      <c r="AN30" s="817"/>
      <c r="AO30" s="817"/>
      <c r="AP30" s="817" t="s">
        <v>491</v>
      </c>
      <c r="AQ30" s="817"/>
      <c r="AR30" s="817"/>
      <c r="AS30" s="817"/>
      <c r="AT30" s="817"/>
      <c r="AU30" s="817" t="s">
        <v>491</v>
      </c>
      <c r="AV30" s="817"/>
      <c r="AW30" s="817"/>
      <c r="AX30" s="817"/>
      <c r="AY30" s="817"/>
      <c r="AZ30" s="818" t="s">
        <v>491</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15</v>
      </c>
      <c r="R31" s="771"/>
      <c r="S31" s="771"/>
      <c r="T31" s="771"/>
      <c r="U31" s="771"/>
      <c r="V31" s="771">
        <v>15</v>
      </c>
      <c r="W31" s="771"/>
      <c r="X31" s="771"/>
      <c r="Y31" s="771"/>
      <c r="Z31" s="771"/>
      <c r="AA31" s="771">
        <v>0</v>
      </c>
      <c r="AB31" s="771"/>
      <c r="AC31" s="771"/>
      <c r="AD31" s="771"/>
      <c r="AE31" s="772"/>
      <c r="AF31" s="773">
        <v>0</v>
      </c>
      <c r="AG31" s="774"/>
      <c r="AH31" s="774"/>
      <c r="AI31" s="774"/>
      <c r="AJ31" s="775"/>
      <c r="AK31" s="821">
        <v>7</v>
      </c>
      <c r="AL31" s="817"/>
      <c r="AM31" s="817"/>
      <c r="AN31" s="817"/>
      <c r="AO31" s="817"/>
      <c r="AP31" s="817" t="s">
        <v>491</v>
      </c>
      <c r="AQ31" s="817"/>
      <c r="AR31" s="817"/>
      <c r="AS31" s="817"/>
      <c r="AT31" s="817"/>
      <c r="AU31" s="817" t="s">
        <v>491</v>
      </c>
      <c r="AV31" s="817"/>
      <c r="AW31" s="817"/>
      <c r="AX31" s="817"/>
      <c r="AY31" s="817"/>
      <c r="AZ31" s="818" t="s">
        <v>491</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392</v>
      </c>
      <c r="C32" s="768"/>
      <c r="D32" s="768"/>
      <c r="E32" s="768"/>
      <c r="F32" s="768"/>
      <c r="G32" s="768"/>
      <c r="H32" s="768"/>
      <c r="I32" s="768"/>
      <c r="J32" s="768"/>
      <c r="K32" s="768"/>
      <c r="L32" s="768"/>
      <c r="M32" s="768"/>
      <c r="N32" s="768"/>
      <c r="O32" s="768"/>
      <c r="P32" s="769"/>
      <c r="Q32" s="770">
        <v>193</v>
      </c>
      <c r="R32" s="771"/>
      <c r="S32" s="771"/>
      <c r="T32" s="771"/>
      <c r="U32" s="771"/>
      <c r="V32" s="771">
        <v>191</v>
      </c>
      <c r="W32" s="771"/>
      <c r="X32" s="771"/>
      <c r="Y32" s="771"/>
      <c r="Z32" s="771"/>
      <c r="AA32" s="771">
        <v>2</v>
      </c>
      <c r="AB32" s="771"/>
      <c r="AC32" s="771"/>
      <c r="AD32" s="771"/>
      <c r="AE32" s="772"/>
      <c r="AF32" s="773">
        <v>2</v>
      </c>
      <c r="AG32" s="774"/>
      <c r="AH32" s="774"/>
      <c r="AI32" s="774"/>
      <c r="AJ32" s="775"/>
      <c r="AK32" s="821">
        <v>64</v>
      </c>
      <c r="AL32" s="817"/>
      <c r="AM32" s="817"/>
      <c r="AN32" s="817"/>
      <c r="AO32" s="817"/>
      <c r="AP32" s="817" t="s">
        <v>491</v>
      </c>
      <c r="AQ32" s="817"/>
      <c r="AR32" s="817"/>
      <c r="AS32" s="817"/>
      <c r="AT32" s="817"/>
      <c r="AU32" s="817" t="s">
        <v>491</v>
      </c>
      <c r="AV32" s="817"/>
      <c r="AW32" s="817"/>
      <c r="AX32" s="817"/>
      <c r="AY32" s="817"/>
      <c r="AZ32" s="818" t="s">
        <v>491</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393</v>
      </c>
      <c r="C33" s="768"/>
      <c r="D33" s="768"/>
      <c r="E33" s="768"/>
      <c r="F33" s="768"/>
      <c r="G33" s="768"/>
      <c r="H33" s="768"/>
      <c r="I33" s="768"/>
      <c r="J33" s="768"/>
      <c r="K33" s="768"/>
      <c r="L33" s="768"/>
      <c r="M33" s="768"/>
      <c r="N33" s="768"/>
      <c r="O33" s="768"/>
      <c r="P33" s="769"/>
      <c r="Q33" s="770">
        <v>133</v>
      </c>
      <c r="R33" s="771"/>
      <c r="S33" s="771"/>
      <c r="T33" s="771"/>
      <c r="U33" s="771"/>
      <c r="V33" s="771">
        <v>115</v>
      </c>
      <c r="W33" s="771"/>
      <c r="X33" s="771"/>
      <c r="Y33" s="771"/>
      <c r="Z33" s="771"/>
      <c r="AA33" s="771">
        <v>18</v>
      </c>
      <c r="AB33" s="771"/>
      <c r="AC33" s="771"/>
      <c r="AD33" s="771"/>
      <c r="AE33" s="772"/>
      <c r="AF33" s="773">
        <v>359</v>
      </c>
      <c r="AG33" s="774"/>
      <c r="AH33" s="774"/>
      <c r="AI33" s="774"/>
      <c r="AJ33" s="775"/>
      <c r="AK33" s="821">
        <v>1</v>
      </c>
      <c r="AL33" s="817"/>
      <c r="AM33" s="817"/>
      <c r="AN33" s="817"/>
      <c r="AO33" s="817"/>
      <c r="AP33" s="817">
        <v>103</v>
      </c>
      <c r="AQ33" s="817"/>
      <c r="AR33" s="817"/>
      <c r="AS33" s="817"/>
      <c r="AT33" s="817"/>
      <c r="AU33" s="817">
        <v>1</v>
      </c>
      <c r="AV33" s="817"/>
      <c r="AW33" s="817"/>
      <c r="AX33" s="817"/>
      <c r="AY33" s="817"/>
      <c r="AZ33" s="818" t="s">
        <v>491</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t="s">
        <v>395</v>
      </c>
      <c r="C34" s="768"/>
      <c r="D34" s="768"/>
      <c r="E34" s="768"/>
      <c r="F34" s="768"/>
      <c r="G34" s="768"/>
      <c r="H34" s="768"/>
      <c r="I34" s="768"/>
      <c r="J34" s="768"/>
      <c r="K34" s="768"/>
      <c r="L34" s="768"/>
      <c r="M34" s="768"/>
      <c r="N34" s="768"/>
      <c r="O34" s="768"/>
      <c r="P34" s="769"/>
      <c r="Q34" s="770">
        <v>2267</v>
      </c>
      <c r="R34" s="771"/>
      <c r="S34" s="771"/>
      <c r="T34" s="771"/>
      <c r="U34" s="771"/>
      <c r="V34" s="771">
        <v>2890</v>
      </c>
      <c r="W34" s="771"/>
      <c r="X34" s="771"/>
      <c r="Y34" s="771"/>
      <c r="Z34" s="771"/>
      <c r="AA34" s="771">
        <v>-623</v>
      </c>
      <c r="AB34" s="771"/>
      <c r="AC34" s="771"/>
      <c r="AD34" s="771"/>
      <c r="AE34" s="772"/>
      <c r="AF34" s="773">
        <v>644</v>
      </c>
      <c r="AG34" s="774"/>
      <c r="AH34" s="774"/>
      <c r="AI34" s="774"/>
      <c r="AJ34" s="775"/>
      <c r="AK34" s="821">
        <v>300</v>
      </c>
      <c r="AL34" s="817"/>
      <c r="AM34" s="817"/>
      <c r="AN34" s="817"/>
      <c r="AO34" s="817"/>
      <c r="AP34" s="817">
        <v>815</v>
      </c>
      <c r="AQ34" s="817"/>
      <c r="AR34" s="817"/>
      <c r="AS34" s="817"/>
      <c r="AT34" s="817"/>
      <c r="AU34" s="817">
        <v>635</v>
      </c>
      <c r="AV34" s="817"/>
      <c r="AW34" s="817"/>
      <c r="AX34" s="817"/>
      <c r="AY34" s="817"/>
      <c r="AZ34" s="818" t="s">
        <v>491</v>
      </c>
      <c r="BA34" s="818"/>
      <c r="BB34" s="818"/>
      <c r="BC34" s="818"/>
      <c r="BD34" s="818"/>
      <c r="BE34" s="819" t="s">
        <v>394</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t="s">
        <v>396</v>
      </c>
      <c r="C35" s="768"/>
      <c r="D35" s="768"/>
      <c r="E35" s="768"/>
      <c r="F35" s="768"/>
      <c r="G35" s="768"/>
      <c r="H35" s="768"/>
      <c r="I35" s="768"/>
      <c r="J35" s="768"/>
      <c r="K35" s="768"/>
      <c r="L35" s="768"/>
      <c r="M35" s="768"/>
      <c r="N35" s="768"/>
      <c r="O35" s="768"/>
      <c r="P35" s="769"/>
      <c r="Q35" s="770">
        <v>232</v>
      </c>
      <c r="R35" s="771"/>
      <c r="S35" s="771"/>
      <c r="T35" s="771"/>
      <c r="U35" s="771"/>
      <c r="V35" s="771">
        <v>206</v>
      </c>
      <c r="W35" s="771"/>
      <c r="X35" s="771"/>
      <c r="Y35" s="771"/>
      <c r="Z35" s="771"/>
      <c r="AA35" s="771">
        <v>26</v>
      </c>
      <c r="AB35" s="771"/>
      <c r="AC35" s="771"/>
      <c r="AD35" s="771"/>
      <c r="AE35" s="772"/>
      <c r="AF35" s="773">
        <v>95</v>
      </c>
      <c r="AG35" s="774"/>
      <c r="AH35" s="774"/>
      <c r="AI35" s="774"/>
      <c r="AJ35" s="775"/>
      <c r="AK35" s="821">
        <v>116</v>
      </c>
      <c r="AL35" s="817"/>
      <c r="AM35" s="817"/>
      <c r="AN35" s="817"/>
      <c r="AO35" s="817"/>
      <c r="AP35" s="817">
        <v>661</v>
      </c>
      <c r="AQ35" s="817"/>
      <c r="AR35" s="817"/>
      <c r="AS35" s="817"/>
      <c r="AT35" s="817"/>
      <c r="AU35" s="817">
        <v>588</v>
      </c>
      <c r="AV35" s="817"/>
      <c r="AW35" s="817"/>
      <c r="AX35" s="817"/>
      <c r="AY35" s="817"/>
      <c r="AZ35" s="818" t="s">
        <v>491</v>
      </c>
      <c r="BA35" s="818"/>
      <c r="BB35" s="818"/>
      <c r="BC35" s="818"/>
      <c r="BD35" s="818"/>
      <c r="BE35" s="819" t="s">
        <v>394</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t="s">
        <v>397</v>
      </c>
      <c r="C36" s="768"/>
      <c r="D36" s="768"/>
      <c r="E36" s="768"/>
      <c r="F36" s="768"/>
      <c r="G36" s="768"/>
      <c r="H36" s="768"/>
      <c r="I36" s="768"/>
      <c r="J36" s="768"/>
      <c r="K36" s="768"/>
      <c r="L36" s="768"/>
      <c r="M36" s="768"/>
      <c r="N36" s="768"/>
      <c r="O36" s="768"/>
      <c r="P36" s="769"/>
      <c r="Q36" s="770">
        <v>80</v>
      </c>
      <c r="R36" s="771"/>
      <c r="S36" s="771"/>
      <c r="T36" s="771"/>
      <c r="U36" s="771"/>
      <c r="V36" s="771">
        <v>74</v>
      </c>
      <c r="W36" s="771"/>
      <c r="X36" s="771"/>
      <c r="Y36" s="771"/>
      <c r="Z36" s="771"/>
      <c r="AA36" s="771">
        <v>6</v>
      </c>
      <c r="AB36" s="771"/>
      <c r="AC36" s="771"/>
      <c r="AD36" s="771"/>
      <c r="AE36" s="772"/>
      <c r="AF36" s="773">
        <v>6</v>
      </c>
      <c r="AG36" s="774"/>
      <c r="AH36" s="774"/>
      <c r="AI36" s="774"/>
      <c r="AJ36" s="775"/>
      <c r="AK36" s="821">
        <v>15</v>
      </c>
      <c r="AL36" s="817"/>
      <c r="AM36" s="817"/>
      <c r="AN36" s="817"/>
      <c r="AO36" s="817"/>
      <c r="AP36" s="817" t="s">
        <v>491</v>
      </c>
      <c r="AQ36" s="817"/>
      <c r="AR36" s="817"/>
      <c r="AS36" s="817"/>
      <c r="AT36" s="817"/>
      <c r="AU36" s="817" t="s">
        <v>491</v>
      </c>
      <c r="AV36" s="817"/>
      <c r="AW36" s="817"/>
      <c r="AX36" s="817"/>
      <c r="AY36" s="817"/>
      <c r="AZ36" s="818" t="s">
        <v>491</v>
      </c>
      <c r="BA36" s="818"/>
      <c r="BB36" s="818"/>
      <c r="BC36" s="818"/>
      <c r="BD36" s="818"/>
      <c r="BE36" s="819" t="s">
        <v>398</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1143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402</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403</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9" t="s">
        <v>560</v>
      </c>
      <c r="C68" s="860"/>
      <c r="D68" s="860"/>
      <c r="E68" s="860"/>
      <c r="F68" s="860"/>
      <c r="G68" s="860"/>
      <c r="H68" s="860"/>
      <c r="I68" s="860"/>
      <c r="J68" s="860"/>
      <c r="K68" s="860"/>
      <c r="L68" s="860"/>
      <c r="M68" s="860"/>
      <c r="N68" s="860"/>
      <c r="O68" s="860"/>
      <c r="P68" s="861"/>
      <c r="Q68" s="862">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v>0</v>
      </c>
      <c r="AQ68" s="853"/>
      <c r="AR68" s="853"/>
      <c r="AS68" s="853"/>
      <c r="AT68" s="853"/>
      <c r="AU68" s="854" t="s">
        <v>491</v>
      </c>
      <c r="AV68" s="855"/>
      <c r="AW68" s="855"/>
      <c r="AX68" s="855"/>
      <c r="AY68" s="856"/>
      <c r="AZ68" s="857"/>
      <c r="BA68" s="857"/>
      <c r="BB68" s="857"/>
      <c r="BC68" s="857"/>
      <c r="BD68" s="858"/>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3" t="s">
        <v>565</v>
      </c>
      <c r="C69" s="864"/>
      <c r="D69" s="864"/>
      <c r="E69" s="864"/>
      <c r="F69" s="864"/>
      <c r="G69" s="864"/>
      <c r="H69" s="864"/>
      <c r="I69" s="864"/>
      <c r="J69" s="864"/>
      <c r="K69" s="864"/>
      <c r="L69" s="864"/>
      <c r="M69" s="864"/>
      <c r="N69" s="864"/>
      <c r="O69" s="864"/>
      <c r="P69" s="865"/>
      <c r="Q69" s="866">
        <v>30</v>
      </c>
      <c r="R69" s="817"/>
      <c r="S69" s="817"/>
      <c r="T69" s="817"/>
      <c r="U69" s="817"/>
      <c r="V69" s="817">
        <v>26</v>
      </c>
      <c r="W69" s="817"/>
      <c r="X69" s="817"/>
      <c r="Y69" s="817"/>
      <c r="Z69" s="817"/>
      <c r="AA69" s="817">
        <v>4</v>
      </c>
      <c r="AB69" s="817"/>
      <c r="AC69" s="817"/>
      <c r="AD69" s="817"/>
      <c r="AE69" s="817"/>
      <c r="AF69" s="817">
        <v>4</v>
      </c>
      <c r="AG69" s="817"/>
      <c r="AH69" s="817"/>
      <c r="AI69" s="817"/>
      <c r="AJ69" s="817"/>
      <c r="AK69" s="817">
        <v>13</v>
      </c>
      <c r="AL69" s="817"/>
      <c r="AM69" s="817"/>
      <c r="AN69" s="817"/>
      <c r="AO69" s="817"/>
      <c r="AP69" s="817">
        <v>0</v>
      </c>
      <c r="AQ69" s="817"/>
      <c r="AR69" s="817"/>
      <c r="AS69" s="817"/>
      <c r="AT69" s="817"/>
      <c r="AU69" s="867" t="s">
        <v>491</v>
      </c>
      <c r="AV69" s="868"/>
      <c r="AW69" s="868"/>
      <c r="AX69" s="868"/>
      <c r="AY69" s="821"/>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3" t="s">
        <v>566</v>
      </c>
      <c r="C70" s="864"/>
      <c r="D70" s="864"/>
      <c r="E70" s="864"/>
      <c r="F70" s="864"/>
      <c r="G70" s="864"/>
      <c r="H70" s="864"/>
      <c r="I70" s="864"/>
      <c r="J70" s="864"/>
      <c r="K70" s="864"/>
      <c r="L70" s="864"/>
      <c r="M70" s="864"/>
      <c r="N70" s="864"/>
      <c r="O70" s="864"/>
      <c r="P70" s="865"/>
      <c r="Q70" s="866">
        <v>22</v>
      </c>
      <c r="R70" s="817"/>
      <c r="S70" s="817"/>
      <c r="T70" s="817"/>
      <c r="U70" s="817"/>
      <c r="V70" s="817">
        <v>20</v>
      </c>
      <c r="W70" s="817"/>
      <c r="X70" s="817"/>
      <c r="Y70" s="817"/>
      <c r="Z70" s="817"/>
      <c r="AA70" s="817">
        <v>2</v>
      </c>
      <c r="AB70" s="817"/>
      <c r="AC70" s="817"/>
      <c r="AD70" s="817"/>
      <c r="AE70" s="817"/>
      <c r="AF70" s="817">
        <v>2</v>
      </c>
      <c r="AG70" s="817"/>
      <c r="AH70" s="817"/>
      <c r="AI70" s="817"/>
      <c r="AJ70" s="817"/>
      <c r="AK70" s="817">
        <v>0</v>
      </c>
      <c r="AL70" s="817"/>
      <c r="AM70" s="817"/>
      <c r="AN70" s="817"/>
      <c r="AO70" s="817"/>
      <c r="AP70" s="817">
        <v>0</v>
      </c>
      <c r="AQ70" s="817"/>
      <c r="AR70" s="817"/>
      <c r="AS70" s="817"/>
      <c r="AT70" s="817"/>
      <c r="AU70" s="867" t="s">
        <v>491</v>
      </c>
      <c r="AV70" s="868"/>
      <c r="AW70" s="868"/>
      <c r="AX70" s="868"/>
      <c r="AY70" s="821"/>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3" t="s">
        <v>561</v>
      </c>
      <c r="C71" s="864"/>
      <c r="D71" s="864"/>
      <c r="E71" s="864"/>
      <c r="F71" s="864"/>
      <c r="G71" s="864"/>
      <c r="H71" s="864"/>
      <c r="I71" s="864"/>
      <c r="J71" s="864"/>
      <c r="K71" s="864"/>
      <c r="L71" s="864"/>
      <c r="M71" s="864"/>
      <c r="N71" s="864"/>
      <c r="O71" s="864"/>
      <c r="P71" s="865"/>
      <c r="Q71" s="866">
        <v>113</v>
      </c>
      <c r="R71" s="817"/>
      <c r="S71" s="817"/>
      <c r="T71" s="817"/>
      <c r="U71" s="817"/>
      <c r="V71" s="817">
        <v>107</v>
      </c>
      <c r="W71" s="817"/>
      <c r="X71" s="817"/>
      <c r="Y71" s="817"/>
      <c r="Z71" s="817"/>
      <c r="AA71" s="817">
        <v>6</v>
      </c>
      <c r="AB71" s="817"/>
      <c r="AC71" s="817"/>
      <c r="AD71" s="817"/>
      <c r="AE71" s="817"/>
      <c r="AF71" s="817">
        <v>6</v>
      </c>
      <c r="AG71" s="817"/>
      <c r="AH71" s="817"/>
      <c r="AI71" s="817"/>
      <c r="AJ71" s="817"/>
      <c r="AK71" s="817">
        <v>5</v>
      </c>
      <c r="AL71" s="817"/>
      <c r="AM71" s="817"/>
      <c r="AN71" s="817"/>
      <c r="AO71" s="817"/>
      <c r="AP71" s="817">
        <v>0</v>
      </c>
      <c r="AQ71" s="817"/>
      <c r="AR71" s="817"/>
      <c r="AS71" s="817"/>
      <c r="AT71" s="817"/>
      <c r="AU71" s="867" t="s">
        <v>491</v>
      </c>
      <c r="AV71" s="868"/>
      <c r="AW71" s="868"/>
      <c r="AX71" s="868"/>
      <c r="AY71" s="821"/>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3" t="s">
        <v>562</v>
      </c>
      <c r="C72" s="864"/>
      <c r="D72" s="864"/>
      <c r="E72" s="864"/>
      <c r="F72" s="864"/>
      <c r="G72" s="864"/>
      <c r="H72" s="864"/>
      <c r="I72" s="864"/>
      <c r="J72" s="864"/>
      <c r="K72" s="864"/>
      <c r="L72" s="864"/>
      <c r="M72" s="864"/>
      <c r="N72" s="864"/>
      <c r="O72" s="864"/>
      <c r="P72" s="865"/>
      <c r="Q72" s="866">
        <v>169552</v>
      </c>
      <c r="R72" s="817"/>
      <c r="S72" s="817"/>
      <c r="T72" s="817"/>
      <c r="U72" s="817"/>
      <c r="V72" s="817">
        <v>166609</v>
      </c>
      <c r="W72" s="817"/>
      <c r="X72" s="817"/>
      <c r="Y72" s="817"/>
      <c r="Z72" s="817"/>
      <c r="AA72" s="817">
        <v>2943</v>
      </c>
      <c r="AB72" s="817"/>
      <c r="AC72" s="817"/>
      <c r="AD72" s="817"/>
      <c r="AE72" s="817"/>
      <c r="AF72" s="817">
        <v>2943</v>
      </c>
      <c r="AG72" s="817"/>
      <c r="AH72" s="817"/>
      <c r="AI72" s="817"/>
      <c r="AJ72" s="817"/>
      <c r="AK72" s="817">
        <v>1308</v>
      </c>
      <c r="AL72" s="817"/>
      <c r="AM72" s="817"/>
      <c r="AN72" s="817"/>
      <c r="AO72" s="817"/>
      <c r="AP72" s="817" t="s">
        <v>491</v>
      </c>
      <c r="AQ72" s="817"/>
      <c r="AR72" s="817"/>
      <c r="AS72" s="817"/>
      <c r="AT72" s="817"/>
      <c r="AU72" s="867" t="s">
        <v>491</v>
      </c>
      <c r="AV72" s="868"/>
      <c r="AW72" s="868"/>
      <c r="AX72" s="868"/>
      <c r="AY72" s="821"/>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3" t="s">
        <v>563</v>
      </c>
      <c r="C73" s="864"/>
      <c r="D73" s="864"/>
      <c r="E73" s="864"/>
      <c r="F73" s="864"/>
      <c r="G73" s="864"/>
      <c r="H73" s="864"/>
      <c r="I73" s="864"/>
      <c r="J73" s="864"/>
      <c r="K73" s="864"/>
      <c r="L73" s="864"/>
      <c r="M73" s="864"/>
      <c r="N73" s="864"/>
      <c r="O73" s="864"/>
      <c r="P73" s="865"/>
      <c r="Q73" s="866">
        <v>40</v>
      </c>
      <c r="R73" s="817"/>
      <c r="S73" s="817"/>
      <c r="T73" s="817"/>
      <c r="U73" s="817"/>
      <c r="V73" s="817">
        <v>36</v>
      </c>
      <c r="W73" s="817"/>
      <c r="X73" s="817"/>
      <c r="Y73" s="817"/>
      <c r="Z73" s="817"/>
      <c r="AA73" s="817">
        <v>4</v>
      </c>
      <c r="AB73" s="817"/>
      <c r="AC73" s="817"/>
      <c r="AD73" s="817"/>
      <c r="AE73" s="817"/>
      <c r="AF73" s="817">
        <v>4</v>
      </c>
      <c r="AG73" s="817"/>
      <c r="AH73" s="817"/>
      <c r="AI73" s="817"/>
      <c r="AJ73" s="817"/>
      <c r="AK73" s="817">
        <v>31</v>
      </c>
      <c r="AL73" s="817"/>
      <c r="AM73" s="817"/>
      <c r="AN73" s="817"/>
      <c r="AO73" s="817"/>
      <c r="AP73" s="817">
        <v>0</v>
      </c>
      <c r="AQ73" s="817"/>
      <c r="AR73" s="817"/>
      <c r="AS73" s="817"/>
      <c r="AT73" s="817"/>
      <c r="AU73" s="867" t="s">
        <v>491</v>
      </c>
      <c r="AV73" s="868"/>
      <c r="AW73" s="868"/>
      <c r="AX73" s="868"/>
      <c r="AY73" s="821"/>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3" t="s">
        <v>564</v>
      </c>
      <c r="C74" s="864"/>
      <c r="D74" s="864"/>
      <c r="E74" s="864"/>
      <c r="F74" s="864"/>
      <c r="G74" s="864"/>
      <c r="H74" s="864"/>
      <c r="I74" s="864"/>
      <c r="J74" s="864"/>
      <c r="K74" s="864"/>
      <c r="L74" s="864"/>
      <c r="M74" s="864"/>
      <c r="N74" s="864"/>
      <c r="O74" s="864"/>
      <c r="P74" s="865"/>
      <c r="Q74" s="866">
        <v>37</v>
      </c>
      <c r="R74" s="817"/>
      <c r="S74" s="817"/>
      <c r="T74" s="817"/>
      <c r="U74" s="817"/>
      <c r="V74" s="817">
        <v>33</v>
      </c>
      <c r="W74" s="817"/>
      <c r="X74" s="817"/>
      <c r="Y74" s="817"/>
      <c r="Z74" s="817"/>
      <c r="AA74" s="817">
        <v>4</v>
      </c>
      <c r="AB74" s="817"/>
      <c r="AC74" s="817"/>
      <c r="AD74" s="817"/>
      <c r="AE74" s="817"/>
      <c r="AF74" s="817">
        <v>4</v>
      </c>
      <c r="AG74" s="817"/>
      <c r="AH74" s="817"/>
      <c r="AI74" s="817"/>
      <c r="AJ74" s="817"/>
      <c r="AK74" s="817">
        <v>32</v>
      </c>
      <c r="AL74" s="817"/>
      <c r="AM74" s="817"/>
      <c r="AN74" s="817"/>
      <c r="AO74" s="817"/>
      <c r="AP74" s="817" t="s">
        <v>491</v>
      </c>
      <c r="AQ74" s="817"/>
      <c r="AR74" s="817"/>
      <c r="AS74" s="817"/>
      <c r="AT74" s="817"/>
      <c r="AU74" s="867" t="s">
        <v>491</v>
      </c>
      <c r="AV74" s="868"/>
      <c r="AW74" s="868"/>
      <c r="AX74" s="868"/>
      <c r="AY74" s="821"/>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3" t="s">
        <v>567</v>
      </c>
      <c r="C75" s="864"/>
      <c r="D75" s="864"/>
      <c r="E75" s="864"/>
      <c r="F75" s="864"/>
      <c r="G75" s="864"/>
      <c r="H75" s="864"/>
      <c r="I75" s="864"/>
      <c r="J75" s="864"/>
      <c r="K75" s="864"/>
      <c r="L75" s="864"/>
      <c r="M75" s="864"/>
      <c r="N75" s="864"/>
      <c r="O75" s="864"/>
      <c r="P75" s="865"/>
      <c r="Q75" s="869">
        <v>1128</v>
      </c>
      <c r="R75" s="868"/>
      <c r="S75" s="868"/>
      <c r="T75" s="868"/>
      <c r="U75" s="821"/>
      <c r="V75" s="867">
        <v>1111</v>
      </c>
      <c r="W75" s="868"/>
      <c r="X75" s="868"/>
      <c r="Y75" s="868"/>
      <c r="Z75" s="821"/>
      <c r="AA75" s="867">
        <v>17</v>
      </c>
      <c r="AB75" s="868"/>
      <c r="AC75" s="868"/>
      <c r="AD75" s="868"/>
      <c r="AE75" s="821"/>
      <c r="AF75" s="867">
        <v>17</v>
      </c>
      <c r="AG75" s="868"/>
      <c r="AH75" s="868"/>
      <c r="AI75" s="868"/>
      <c r="AJ75" s="821"/>
      <c r="AK75" s="867">
        <v>18</v>
      </c>
      <c r="AL75" s="868"/>
      <c r="AM75" s="868"/>
      <c r="AN75" s="868"/>
      <c r="AO75" s="821"/>
      <c r="AP75" s="867">
        <v>951</v>
      </c>
      <c r="AQ75" s="868"/>
      <c r="AR75" s="868"/>
      <c r="AS75" s="868"/>
      <c r="AT75" s="821"/>
      <c r="AU75" s="867">
        <v>484</v>
      </c>
      <c r="AV75" s="868"/>
      <c r="AW75" s="868"/>
      <c r="AX75" s="868"/>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3"/>
      <c r="C76" s="864"/>
      <c r="D76" s="864"/>
      <c r="E76" s="864"/>
      <c r="F76" s="864"/>
      <c r="G76" s="864"/>
      <c r="H76" s="864"/>
      <c r="I76" s="864"/>
      <c r="J76" s="864"/>
      <c r="K76" s="864"/>
      <c r="L76" s="864"/>
      <c r="M76" s="864"/>
      <c r="N76" s="864"/>
      <c r="O76" s="864"/>
      <c r="P76" s="865"/>
      <c r="Q76" s="869"/>
      <c r="R76" s="868"/>
      <c r="S76" s="868"/>
      <c r="T76" s="868"/>
      <c r="U76" s="821"/>
      <c r="V76" s="867"/>
      <c r="W76" s="868"/>
      <c r="X76" s="868"/>
      <c r="Y76" s="868"/>
      <c r="Z76" s="821"/>
      <c r="AA76" s="867"/>
      <c r="AB76" s="868"/>
      <c r="AC76" s="868"/>
      <c r="AD76" s="868"/>
      <c r="AE76" s="821"/>
      <c r="AF76" s="867"/>
      <c r="AG76" s="868"/>
      <c r="AH76" s="868"/>
      <c r="AI76" s="868"/>
      <c r="AJ76" s="821"/>
      <c r="AK76" s="867"/>
      <c r="AL76" s="868"/>
      <c r="AM76" s="868"/>
      <c r="AN76" s="868"/>
      <c r="AO76" s="821"/>
      <c r="AP76" s="867"/>
      <c r="AQ76" s="868"/>
      <c r="AR76" s="868"/>
      <c r="AS76" s="868"/>
      <c r="AT76" s="821"/>
      <c r="AU76" s="867"/>
      <c r="AV76" s="868"/>
      <c r="AW76" s="868"/>
      <c r="AX76" s="868"/>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3"/>
      <c r="C77" s="864"/>
      <c r="D77" s="864"/>
      <c r="E77" s="864"/>
      <c r="F77" s="864"/>
      <c r="G77" s="864"/>
      <c r="H77" s="864"/>
      <c r="I77" s="864"/>
      <c r="J77" s="864"/>
      <c r="K77" s="864"/>
      <c r="L77" s="864"/>
      <c r="M77" s="864"/>
      <c r="N77" s="864"/>
      <c r="O77" s="864"/>
      <c r="P77" s="865"/>
      <c r="Q77" s="869"/>
      <c r="R77" s="868"/>
      <c r="S77" s="868"/>
      <c r="T77" s="868"/>
      <c r="U77" s="821"/>
      <c r="V77" s="867"/>
      <c r="W77" s="868"/>
      <c r="X77" s="868"/>
      <c r="Y77" s="868"/>
      <c r="Z77" s="821"/>
      <c r="AA77" s="867"/>
      <c r="AB77" s="868"/>
      <c r="AC77" s="868"/>
      <c r="AD77" s="868"/>
      <c r="AE77" s="821"/>
      <c r="AF77" s="867"/>
      <c r="AG77" s="868"/>
      <c r="AH77" s="868"/>
      <c r="AI77" s="868"/>
      <c r="AJ77" s="821"/>
      <c r="AK77" s="867"/>
      <c r="AL77" s="868"/>
      <c r="AM77" s="868"/>
      <c r="AN77" s="868"/>
      <c r="AO77" s="821"/>
      <c r="AP77" s="867"/>
      <c r="AQ77" s="868"/>
      <c r="AR77" s="868"/>
      <c r="AS77" s="868"/>
      <c r="AT77" s="821"/>
      <c r="AU77" s="867"/>
      <c r="AV77" s="868"/>
      <c r="AW77" s="868"/>
      <c r="AX77" s="868"/>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3"/>
      <c r="C78" s="864"/>
      <c r="D78" s="864"/>
      <c r="E78" s="864"/>
      <c r="F78" s="864"/>
      <c r="G78" s="864"/>
      <c r="H78" s="864"/>
      <c r="I78" s="864"/>
      <c r="J78" s="864"/>
      <c r="K78" s="864"/>
      <c r="L78" s="864"/>
      <c r="M78" s="864"/>
      <c r="N78" s="864"/>
      <c r="O78" s="864"/>
      <c r="P78" s="865"/>
      <c r="Q78" s="866"/>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3"/>
      <c r="C79" s="864"/>
      <c r="D79" s="864"/>
      <c r="E79" s="864"/>
      <c r="F79" s="864"/>
      <c r="G79" s="864"/>
      <c r="H79" s="864"/>
      <c r="I79" s="864"/>
      <c r="J79" s="864"/>
      <c r="K79" s="864"/>
      <c r="L79" s="864"/>
      <c r="M79" s="864"/>
      <c r="N79" s="864"/>
      <c r="O79" s="864"/>
      <c r="P79" s="865"/>
      <c r="Q79" s="866"/>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3"/>
      <c r="C80" s="864"/>
      <c r="D80" s="864"/>
      <c r="E80" s="864"/>
      <c r="F80" s="864"/>
      <c r="G80" s="864"/>
      <c r="H80" s="864"/>
      <c r="I80" s="864"/>
      <c r="J80" s="864"/>
      <c r="K80" s="864"/>
      <c r="L80" s="864"/>
      <c r="M80" s="864"/>
      <c r="N80" s="864"/>
      <c r="O80" s="864"/>
      <c r="P80" s="865"/>
      <c r="Q80" s="866"/>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3"/>
      <c r="C81" s="864"/>
      <c r="D81" s="864"/>
      <c r="E81" s="864"/>
      <c r="F81" s="864"/>
      <c r="G81" s="864"/>
      <c r="H81" s="864"/>
      <c r="I81" s="864"/>
      <c r="J81" s="864"/>
      <c r="K81" s="864"/>
      <c r="L81" s="864"/>
      <c r="M81" s="864"/>
      <c r="N81" s="864"/>
      <c r="O81" s="864"/>
      <c r="P81" s="865"/>
      <c r="Q81" s="866"/>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3"/>
      <c r="C82" s="864"/>
      <c r="D82" s="864"/>
      <c r="E82" s="864"/>
      <c r="F82" s="864"/>
      <c r="G82" s="864"/>
      <c r="H82" s="864"/>
      <c r="I82" s="864"/>
      <c r="J82" s="864"/>
      <c r="K82" s="864"/>
      <c r="L82" s="864"/>
      <c r="M82" s="864"/>
      <c r="N82" s="864"/>
      <c r="O82" s="864"/>
      <c r="P82" s="865"/>
      <c r="Q82" s="866"/>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3"/>
      <c r="C83" s="864"/>
      <c r="D83" s="864"/>
      <c r="E83" s="864"/>
      <c r="F83" s="864"/>
      <c r="G83" s="864"/>
      <c r="H83" s="864"/>
      <c r="I83" s="864"/>
      <c r="J83" s="864"/>
      <c r="K83" s="864"/>
      <c r="L83" s="864"/>
      <c r="M83" s="864"/>
      <c r="N83" s="864"/>
      <c r="O83" s="864"/>
      <c r="P83" s="865"/>
      <c r="Q83" s="866"/>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3"/>
      <c r="C84" s="864"/>
      <c r="D84" s="864"/>
      <c r="E84" s="864"/>
      <c r="F84" s="864"/>
      <c r="G84" s="864"/>
      <c r="H84" s="864"/>
      <c r="I84" s="864"/>
      <c r="J84" s="864"/>
      <c r="K84" s="864"/>
      <c r="L84" s="864"/>
      <c r="M84" s="864"/>
      <c r="N84" s="864"/>
      <c r="O84" s="864"/>
      <c r="P84" s="865"/>
      <c r="Q84" s="866"/>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3"/>
      <c r="C85" s="864"/>
      <c r="D85" s="864"/>
      <c r="E85" s="864"/>
      <c r="F85" s="864"/>
      <c r="G85" s="864"/>
      <c r="H85" s="864"/>
      <c r="I85" s="864"/>
      <c r="J85" s="864"/>
      <c r="K85" s="864"/>
      <c r="L85" s="864"/>
      <c r="M85" s="864"/>
      <c r="N85" s="864"/>
      <c r="O85" s="864"/>
      <c r="P85" s="865"/>
      <c r="Q85" s="866"/>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3"/>
      <c r="C86" s="864"/>
      <c r="D86" s="864"/>
      <c r="E86" s="864"/>
      <c r="F86" s="864"/>
      <c r="G86" s="864"/>
      <c r="H86" s="864"/>
      <c r="I86" s="864"/>
      <c r="J86" s="864"/>
      <c r="K86" s="864"/>
      <c r="L86" s="864"/>
      <c r="M86" s="864"/>
      <c r="N86" s="864"/>
      <c r="O86" s="864"/>
      <c r="P86" s="865"/>
      <c r="Q86" s="866"/>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3087</v>
      </c>
      <c r="AG88" s="831"/>
      <c r="AH88" s="831"/>
      <c r="AI88" s="831"/>
      <c r="AJ88" s="831"/>
      <c r="AK88" s="828"/>
      <c r="AL88" s="828"/>
      <c r="AM88" s="828"/>
      <c r="AN88" s="828"/>
      <c r="AO88" s="828"/>
      <c r="AP88" s="831">
        <v>951</v>
      </c>
      <c r="AQ88" s="831"/>
      <c r="AR88" s="831"/>
      <c r="AS88" s="831"/>
      <c r="AT88" s="831"/>
      <c r="AU88" s="831">
        <v>484</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405</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30</v>
      </c>
      <c r="CS102" s="839"/>
      <c r="CT102" s="839"/>
      <c r="CU102" s="839"/>
      <c r="CV102" s="881"/>
      <c r="CW102" s="880">
        <v>11</v>
      </c>
      <c r="CX102" s="839"/>
      <c r="CY102" s="839"/>
      <c r="CZ102" s="839"/>
      <c r="DA102" s="881"/>
      <c r="DB102" s="880">
        <v>17</v>
      </c>
      <c r="DC102" s="839"/>
      <c r="DD102" s="839"/>
      <c r="DE102" s="839"/>
      <c r="DF102" s="881"/>
      <c r="DG102" s="880"/>
      <c r="DH102" s="839"/>
      <c r="DI102" s="839"/>
      <c r="DJ102" s="839"/>
      <c r="DK102" s="881"/>
      <c r="DL102" s="880"/>
      <c r="DM102" s="839"/>
      <c r="DN102" s="839"/>
      <c r="DO102" s="839"/>
      <c r="DP102" s="881"/>
      <c r="DQ102" s="880"/>
      <c r="DR102" s="839"/>
      <c r="DS102" s="839"/>
      <c r="DT102" s="839"/>
      <c r="DU102" s="881"/>
      <c r="DV102" s="776"/>
      <c r="DW102" s="777"/>
      <c r="DX102" s="777"/>
      <c r="DY102" s="777"/>
      <c r="DZ102" s="904"/>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5" t="s">
        <v>406</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6" t="s">
        <v>407</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7" t="s">
        <v>410</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411</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24" customFormat="1" ht="26.25" customHeight="1" x14ac:dyDescent="0.2">
      <c r="A109" s="90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413</v>
      </c>
      <c r="AB109" s="883"/>
      <c r="AC109" s="883"/>
      <c r="AD109" s="883"/>
      <c r="AE109" s="884"/>
      <c r="AF109" s="882" t="s">
        <v>414</v>
      </c>
      <c r="AG109" s="883"/>
      <c r="AH109" s="883"/>
      <c r="AI109" s="883"/>
      <c r="AJ109" s="884"/>
      <c r="AK109" s="882" t="s">
        <v>294</v>
      </c>
      <c r="AL109" s="883"/>
      <c r="AM109" s="883"/>
      <c r="AN109" s="883"/>
      <c r="AO109" s="884"/>
      <c r="AP109" s="882" t="s">
        <v>415</v>
      </c>
      <c r="AQ109" s="883"/>
      <c r="AR109" s="883"/>
      <c r="AS109" s="883"/>
      <c r="AT109" s="885"/>
      <c r="AU109" s="90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413</v>
      </c>
      <c r="BR109" s="883"/>
      <c r="BS109" s="883"/>
      <c r="BT109" s="883"/>
      <c r="BU109" s="884"/>
      <c r="BV109" s="882" t="s">
        <v>414</v>
      </c>
      <c r="BW109" s="883"/>
      <c r="BX109" s="883"/>
      <c r="BY109" s="883"/>
      <c r="BZ109" s="884"/>
      <c r="CA109" s="882" t="s">
        <v>294</v>
      </c>
      <c r="CB109" s="883"/>
      <c r="CC109" s="883"/>
      <c r="CD109" s="883"/>
      <c r="CE109" s="884"/>
      <c r="CF109" s="903" t="s">
        <v>415</v>
      </c>
      <c r="CG109" s="903"/>
      <c r="CH109" s="903"/>
      <c r="CI109" s="903"/>
      <c r="CJ109" s="903"/>
      <c r="CK109" s="882"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413</v>
      </c>
      <c r="DH109" s="883"/>
      <c r="DI109" s="883"/>
      <c r="DJ109" s="883"/>
      <c r="DK109" s="884"/>
      <c r="DL109" s="882" t="s">
        <v>414</v>
      </c>
      <c r="DM109" s="883"/>
      <c r="DN109" s="883"/>
      <c r="DO109" s="883"/>
      <c r="DP109" s="884"/>
      <c r="DQ109" s="882" t="s">
        <v>294</v>
      </c>
      <c r="DR109" s="883"/>
      <c r="DS109" s="883"/>
      <c r="DT109" s="883"/>
      <c r="DU109" s="884"/>
      <c r="DV109" s="882" t="s">
        <v>415</v>
      </c>
      <c r="DW109" s="883"/>
      <c r="DX109" s="883"/>
      <c r="DY109" s="883"/>
      <c r="DZ109" s="885"/>
    </row>
    <row r="110" spans="1:131" s="224" customFormat="1" ht="26.25" customHeight="1" x14ac:dyDescent="0.2">
      <c r="A110" s="886" t="s">
        <v>417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784089</v>
      </c>
      <c r="AB110" s="890"/>
      <c r="AC110" s="890"/>
      <c r="AD110" s="890"/>
      <c r="AE110" s="891"/>
      <c r="AF110" s="892">
        <v>768818</v>
      </c>
      <c r="AG110" s="890"/>
      <c r="AH110" s="890"/>
      <c r="AI110" s="890"/>
      <c r="AJ110" s="891"/>
      <c r="AK110" s="892">
        <v>744910</v>
      </c>
      <c r="AL110" s="890"/>
      <c r="AM110" s="890"/>
      <c r="AN110" s="890"/>
      <c r="AO110" s="891"/>
      <c r="AP110" s="893">
        <v>17.2</v>
      </c>
      <c r="AQ110" s="894"/>
      <c r="AR110" s="894"/>
      <c r="AS110" s="894"/>
      <c r="AT110" s="895"/>
      <c r="AU110" s="896" t="s">
        <v>69</v>
      </c>
      <c r="AV110" s="897"/>
      <c r="AW110" s="897"/>
      <c r="AX110" s="897"/>
      <c r="AY110" s="897"/>
      <c r="AZ110" s="919" t="s">
        <v>418</v>
      </c>
      <c r="BA110" s="887"/>
      <c r="BB110" s="887"/>
      <c r="BC110" s="887"/>
      <c r="BD110" s="887"/>
      <c r="BE110" s="887"/>
      <c r="BF110" s="887"/>
      <c r="BG110" s="887"/>
      <c r="BH110" s="887"/>
      <c r="BI110" s="887"/>
      <c r="BJ110" s="887"/>
      <c r="BK110" s="887"/>
      <c r="BL110" s="887"/>
      <c r="BM110" s="887"/>
      <c r="BN110" s="887"/>
      <c r="BO110" s="887"/>
      <c r="BP110" s="888"/>
      <c r="BQ110" s="920">
        <v>6834763</v>
      </c>
      <c r="BR110" s="921"/>
      <c r="BS110" s="921"/>
      <c r="BT110" s="921"/>
      <c r="BU110" s="921"/>
      <c r="BV110" s="921">
        <v>6475094</v>
      </c>
      <c r="BW110" s="921"/>
      <c r="BX110" s="921"/>
      <c r="BY110" s="921"/>
      <c r="BZ110" s="921"/>
      <c r="CA110" s="921">
        <v>6214273</v>
      </c>
      <c r="CB110" s="921"/>
      <c r="CC110" s="921"/>
      <c r="CD110" s="921"/>
      <c r="CE110" s="921"/>
      <c r="CF110" s="934">
        <v>143.69999999999999</v>
      </c>
      <c r="CG110" s="935"/>
      <c r="CH110" s="935"/>
      <c r="CI110" s="935"/>
      <c r="CJ110" s="935"/>
      <c r="CK110" s="936" t="s">
        <v>419</v>
      </c>
      <c r="CL110" s="937"/>
      <c r="CM110" s="919" t="s">
        <v>420</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920" t="s">
        <v>122</v>
      </c>
      <c r="DH110" s="921"/>
      <c r="DI110" s="921"/>
      <c r="DJ110" s="921"/>
      <c r="DK110" s="921"/>
      <c r="DL110" s="921" t="s">
        <v>122</v>
      </c>
      <c r="DM110" s="921"/>
      <c r="DN110" s="921"/>
      <c r="DO110" s="921"/>
      <c r="DP110" s="921"/>
      <c r="DQ110" s="921" t="s">
        <v>122</v>
      </c>
      <c r="DR110" s="921"/>
      <c r="DS110" s="921"/>
      <c r="DT110" s="921"/>
      <c r="DU110" s="921"/>
      <c r="DV110" s="922" t="s">
        <v>122</v>
      </c>
      <c r="DW110" s="922"/>
      <c r="DX110" s="922"/>
      <c r="DY110" s="922"/>
      <c r="DZ110" s="923"/>
    </row>
    <row r="111" spans="1:131" s="224" customFormat="1" ht="26.25" customHeight="1" x14ac:dyDescent="0.2">
      <c r="A111" s="924" t="s">
        <v>421</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t="s">
        <v>122</v>
      </c>
      <c r="AB111" s="928"/>
      <c r="AC111" s="928"/>
      <c r="AD111" s="928"/>
      <c r="AE111" s="929"/>
      <c r="AF111" s="930" t="s">
        <v>122</v>
      </c>
      <c r="AG111" s="928"/>
      <c r="AH111" s="928"/>
      <c r="AI111" s="928"/>
      <c r="AJ111" s="929"/>
      <c r="AK111" s="930" t="s">
        <v>122</v>
      </c>
      <c r="AL111" s="928"/>
      <c r="AM111" s="928"/>
      <c r="AN111" s="928"/>
      <c r="AO111" s="929"/>
      <c r="AP111" s="931" t="s">
        <v>122</v>
      </c>
      <c r="AQ111" s="932"/>
      <c r="AR111" s="932"/>
      <c r="AS111" s="932"/>
      <c r="AT111" s="933"/>
      <c r="AU111" s="898"/>
      <c r="AV111" s="899"/>
      <c r="AW111" s="899"/>
      <c r="AX111" s="899"/>
      <c r="AY111" s="899"/>
      <c r="AZ111" s="912" t="s">
        <v>422</v>
      </c>
      <c r="BA111" s="913"/>
      <c r="BB111" s="913"/>
      <c r="BC111" s="913"/>
      <c r="BD111" s="913"/>
      <c r="BE111" s="913"/>
      <c r="BF111" s="913"/>
      <c r="BG111" s="913"/>
      <c r="BH111" s="913"/>
      <c r="BI111" s="913"/>
      <c r="BJ111" s="913"/>
      <c r="BK111" s="913"/>
      <c r="BL111" s="913"/>
      <c r="BM111" s="913"/>
      <c r="BN111" s="913"/>
      <c r="BO111" s="913"/>
      <c r="BP111" s="914"/>
      <c r="BQ111" s="915" t="s">
        <v>122</v>
      </c>
      <c r="BR111" s="916"/>
      <c r="BS111" s="916"/>
      <c r="BT111" s="916"/>
      <c r="BU111" s="916"/>
      <c r="BV111" s="916">
        <v>7847</v>
      </c>
      <c r="BW111" s="916"/>
      <c r="BX111" s="916"/>
      <c r="BY111" s="916"/>
      <c r="BZ111" s="916"/>
      <c r="CA111" s="916">
        <v>6457</v>
      </c>
      <c r="CB111" s="916"/>
      <c r="CC111" s="916"/>
      <c r="CD111" s="916"/>
      <c r="CE111" s="916"/>
      <c r="CF111" s="910">
        <v>0.1</v>
      </c>
      <c r="CG111" s="911"/>
      <c r="CH111" s="911"/>
      <c r="CI111" s="911"/>
      <c r="CJ111" s="911"/>
      <c r="CK111" s="938"/>
      <c r="CL111" s="939"/>
      <c r="CM111" s="912" t="s">
        <v>423</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122</v>
      </c>
      <c r="DH111" s="916"/>
      <c r="DI111" s="916"/>
      <c r="DJ111" s="916"/>
      <c r="DK111" s="916"/>
      <c r="DL111" s="916" t="s">
        <v>122</v>
      </c>
      <c r="DM111" s="916"/>
      <c r="DN111" s="916"/>
      <c r="DO111" s="916"/>
      <c r="DP111" s="916"/>
      <c r="DQ111" s="916" t="s">
        <v>122</v>
      </c>
      <c r="DR111" s="916"/>
      <c r="DS111" s="916"/>
      <c r="DT111" s="916"/>
      <c r="DU111" s="916"/>
      <c r="DV111" s="917" t="s">
        <v>122</v>
      </c>
      <c r="DW111" s="917"/>
      <c r="DX111" s="917"/>
      <c r="DY111" s="917"/>
      <c r="DZ111" s="918"/>
    </row>
    <row r="112" spans="1:131" s="224" customFormat="1" ht="26.25" customHeight="1" x14ac:dyDescent="0.2">
      <c r="A112" s="942" t="s">
        <v>424</v>
      </c>
      <c r="B112" s="943"/>
      <c r="C112" s="913" t="s">
        <v>425</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48" t="s">
        <v>122</v>
      </c>
      <c r="AB112" s="949"/>
      <c r="AC112" s="949"/>
      <c r="AD112" s="949"/>
      <c r="AE112" s="950"/>
      <c r="AF112" s="951" t="s">
        <v>122</v>
      </c>
      <c r="AG112" s="949"/>
      <c r="AH112" s="949"/>
      <c r="AI112" s="949"/>
      <c r="AJ112" s="950"/>
      <c r="AK112" s="951" t="s">
        <v>122</v>
      </c>
      <c r="AL112" s="949"/>
      <c r="AM112" s="949"/>
      <c r="AN112" s="949"/>
      <c r="AO112" s="950"/>
      <c r="AP112" s="952" t="s">
        <v>122</v>
      </c>
      <c r="AQ112" s="953"/>
      <c r="AR112" s="953"/>
      <c r="AS112" s="953"/>
      <c r="AT112" s="954"/>
      <c r="AU112" s="898"/>
      <c r="AV112" s="899"/>
      <c r="AW112" s="899"/>
      <c r="AX112" s="899"/>
      <c r="AY112" s="899"/>
      <c r="AZ112" s="912" t="s">
        <v>426</v>
      </c>
      <c r="BA112" s="913"/>
      <c r="BB112" s="913"/>
      <c r="BC112" s="913"/>
      <c r="BD112" s="913"/>
      <c r="BE112" s="913"/>
      <c r="BF112" s="913"/>
      <c r="BG112" s="913"/>
      <c r="BH112" s="913"/>
      <c r="BI112" s="913"/>
      <c r="BJ112" s="913"/>
      <c r="BK112" s="913"/>
      <c r="BL112" s="913"/>
      <c r="BM112" s="913"/>
      <c r="BN112" s="913"/>
      <c r="BO112" s="913"/>
      <c r="BP112" s="914"/>
      <c r="BQ112" s="915">
        <v>1429034</v>
      </c>
      <c r="BR112" s="916"/>
      <c r="BS112" s="916"/>
      <c r="BT112" s="916"/>
      <c r="BU112" s="916"/>
      <c r="BV112" s="916">
        <v>1330734</v>
      </c>
      <c r="BW112" s="916"/>
      <c r="BX112" s="916"/>
      <c r="BY112" s="916"/>
      <c r="BZ112" s="916"/>
      <c r="CA112" s="916">
        <v>1223705</v>
      </c>
      <c r="CB112" s="916"/>
      <c r="CC112" s="916"/>
      <c r="CD112" s="916"/>
      <c r="CE112" s="916"/>
      <c r="CF112" s="910">
        <v>28.3</v>
      </c>
      <c r="CG112" s="911"/>
      <c r="CH112" s="911"/>
      <c r="CI112" s="911"/>
      <c r="CJ112" s="911"/>
      <c r="CK112" s="938"/>
      <c r="CL112" s="939"/>
      <c r="CM112" s="912" t="s">
        <v>427</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t="s">
        <v>122</v>
      </c>
      <c r="DH112" s="916"/>
      <c r="DI112" s="916"/>
      <c r="DJ112" s="916"/>
      <c r="DK112" s="916"/>
      <c r="DL112" s="916" t="s">
        <v>122</v>
      </c>
      <c r="DM112" s="916"/>
      <c r="DN112" s="916"/>
      <c r="DO112" s="916"/>
      <c r="DP112" s="916"/>
      <c r="DQ112" s="916" t="s">
        <v>122</v>
      </c>
      <c r="DR112" s="916"/>
      <c r="DS112" s="916"/>
      <c r="DT112" s="916"/>
      <c r="DU112" s="916"/>
      <c r="DV112" s="917" t="s">
        <v>122</v>
      </c>
      <c r="DW112" s="917"/>
      <c r="DX112" s="917"/>
      <c r="DY112" s="917"/>
      <c r="DZ112" s="918"/>
    </row>
    <row r="113" spans="1:130" s="224" customFormat="1" ht="26.25" customHeight="1" x14ac:dyDescent="0.2">
      <c r="A113" s="944"/>
      <c r="B113" s="945"/>
      <c r="C113" s="913" t="s">
        <v>428</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27">
        <v>218243</v>
      </c>
      <c r="AB113" s="928"/>
      <c r="AC113" s="928"/>
      <c r="AD113" s="928"/>
      <c r="AE113" s="929"/>
      <c r="AF113" s="930">
        <v>236674</v>
      </c>
      <c r="AG113" s="928"/>
      <c r="AH113" s="928"/>
      <c r="AI113" s="928"/>
      <c r="AJ113" s="929"/>
      <c r="AK113" s="930">
        <v>234556</v>
      </c>
      <c r="AL113" s="928"/>
      <c r="AM113" s="928"/>
      <c r="AN113" s="928"/>
      <c r="AO113" s="929"/>
      <c r="AP113" s="931">
        <v>5.4</v>
      </c>
      <c r="AQ113" s="932"/>
      <c r="AR113" s="932"/>
      <c r="AS113" s="932"/>
      <c r="AT113" s="933"/>
      <c r="AU113" s="898"/>
      <c r="AV113" s="899"/>
      <c r="AW113" s="899"/>
      <c r="AX113" s="899"/>
      <c r="AY113" s="899"/>
      <c r="AZ113" s="912" t="s">
        <v>429</v>
      </c>
      <c r="BA113" s="913"/>
      <c r="BB113" s="913"/>
      <c r="BC113" s="913"/>
      <c r="BD113" s="913"/>
      <c r="BE113" s="913"/>
      <c r="BF113" s="913"/>
      <c r="BG113" s="913"/>
      <c r="BH113" s="913"/>
      <c r="BI113" s="913"/>
      <c r="BJ113" s="913"/>
      <c r="BK113" s="913"/>
      <c r="BL113" s="913"/>
      <c r="BM113" s="913"/>
      <c r="BN113" s="913"/>
      <c r="BO113" s="913"/>
      <c r="BP113" s="914"/>
      <c r="BQ113" s="915">
        <v>583549</v>
      </c>
      <c r="BR113" s="916"/>
      <c r="BS113" s="916"/>
      <c r="BT113" s="916"/>
      <c r="BU113" s="916"/>
      <c r="BV113" s="916">
        <v>541670</v>
      </c>
      <c r="BW113" s="916"/>
      <c r="BX113" s="916"/>
      <c r="BY113" s="916"/>
      <c r="BZ113" s="916"/>
      <c r="CA113" s="916">
        <v>484491</v>
      </c>
      <c r="CB113" s="916"/>
      <c r="CC113" s="916"/>
      <c r="CD113" s="916"/>
      <c r="CE113" s="916"/>
      <c r="CF113" s="910">
        <v>11.2</v>
      </c>
      <c r="CG113" s="911"/>
      <c r="CH113" s="911"/>
      <c r="CI113" s="911"/>
      <c r="CJ113" s="911"/>
      <c r="CK113" s="938"/>
      <c r="CL113" s="939"/>
      <c r="CM113" s="912" t="s">
        <v>430</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48" t="s">
        <v>122</v>
      </c>
      <c r="DH113" s="949"/>
      <c r="DI113" s="949"/>
      <c r="DJ113" s="949"/>
      <c r="DK113" s="950"/>
      <c r="DL113" s="951" t="s">
        <v>122</v>
      </c>
      <c r="DM113" s="949"/>
      <c r="DN113" s="949"/>
      <c r="DO113" s="949"/>
      <c r="DP113" s="950"/>
      <c r="DQ113" s="951" t="s">
        <v>122</v>
      </c>
      <c r="DR113" s="949"/>
      <c r="DS113" s="949"/>
      <c r="DT113" s="949"/>
      <c r="DU113" s="950"/>
      <c r="DV113" s="952" t="s">
        <v>122</v>
      </c>
      <c r="DW113" s="953"/>
      <c r="DX113" s="953"/>
      <c r="DY113" s="953"/>
      <c r="DZ113" s="954"/>
    </row>
    <row r="114" spans="1:130" s="224" customFormat="1" ht="26.25" customHeight="1" x14ac:dyDescent="0.2">
      <c r="A114" s="944"/>
      <c r="B114" s="945"/>
      <c r="C114" s="913" t="s">
        <v>431</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48">
        <v>44934</v>
      </c>
      <c r="AB114" s="949"/>
      <c r="AC114" s="949"/>
      <c r="AD114" s="949"/>
      <c r="AE114" s="950"/>
      <c r="AF114" s="951">
        <v>44356</v>
      </c>
      <c r="AG114" s="949"/>
      <c r="AH114" s="949"/>
      <c r="AI114" s="949"/>
      <c r="AJ114" s="950"/>
      <c r="AK114" s="951">
        <v>44251</v>
      </c>
      <c r="AL114" s="949"/>
      <c r="AM114" s="949"/>
      <c r="AN114" s="949"/>
      <c r="AO114" s="950"/>
      <c r="AP114" s="952">
        <v>1</v>
      </c>
      <c r="AQ114" s="953"/>
      <c r="AR114" s="953"/>
      <c r="AS114" s="953"/>
      <c r="AT114" s="954"/>
      <c r="AU114" s="898"/>
      <c r="AV114" s="899"/>
      <c r="AW114" s="899"/>
      <c r="AX114" s="899"/>
      <c r="AY114" s="899"/>
      <c r="AZ114" s="912" t="s">
        <v>432</v>
      </c>
      <c r="BA114" s="913"/>
      <c r="BB114" s="913"/>
      <c r="BC114" s="913"/>
      <c r="BD114" s="913"/>
      <c r="BE114" s="913"/>
      <c r="BF114" s="913"/>
      <c r="BG114" s="913"/>
      <c r="BH114" s="913"/>
      <c r="BI114" s="913"/>
      <c r="BJ114" s="913"/>
      <c r="BK114" s="913"/>
      <c r="BL114" s="913"/>
      <c r="BM114" s="913"/>
      <c r="BN114" s="913"/>
      <c r="BO114" s="913"/>
      <c r="BP114" s="914"/>
      <c r="BQ114" s="915">
        <v>906396</v>
      </c>
      <c r="BR114" s="916"/>
      <c r="BS114" s="916"/>
      <c r="BT114" s="916"/>
      <c r="BU114" s="916"/>
      <c r="BV114" s="916">
        <v>975800</v>
      </c>
      <c r="BW114" s="916"/>
      <c r="BX114" s="916"/>
      <c r="BY114" s="916"/>
      <c r="BZ114" s="916"/>
      <c r="CA114" s="916">
        <v>1105961</v>
      </c>
      <c r="CB114" s="916"/>
      <c r="CC114" s="916"/>
      <c r="CD114" s="916"/>
      <c r="CE114" s="916"/>
      <c r="CF114" s="910">
        <v>25.6</v>
      </c>
      <c r="CG114" s="911"/>
      <c r="CH114" s="911"/>
      <c r="CI114" s="911"/>
      <c r="CJ114" s="911"/>
      <c r="CK114" s="938"/>
      <c r="CL114" s="939"/>
      <c r="CM114" s="912" t="s">
        <v>433</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48" t="s">
        <v>122</v>
      </c>
      <c r="DH114" s="949"/>
      <c r="DI114" s="949"/>
      <c r="DJ114" s="949"/>
      <c r="DK114" s="950"/>
      <c r="DL114" s="951" t="s">
        <v>122</v>
      </c>
      <c r="DM114" s="949"/>
      <c r="DN114" s="949"/>
      <c r="DO114" s="949"/>
      <c r="DP114" s="950"/>
      <c r="DQ114" s="951" t="s">
        <v>122</v>
      </c>
      <c r="DR114" s="949"/>
      <c r="DS114" s="949"/>
      <c r="DT114" s="949"/>
      <c r="DU114" s="950"/>
      <c r="DV114" s="952" t="s">
        <v>122</v>
      </c>
      <c r="DW114" s="953"/>
      <c r="DX114" s="953"/>
      <c r="DY114" s="953"/>
      <c r="DZ114" s="954"/>
    </row>
    <row r="115" spans="1:130" s="224" customFormat="1" ht="26.25" customHeight="1" x14ac:dyDescent="0.2">
      <c r="A115" s="944"/>
      <c r="B115" s="945"/>
      <c r="C115" s="913" t="s">
        <v>434</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27">
        <v>20</v>
      </c>
      <c r="AB115" s="928"/>
      <c r="AC115" s="928"/>
      <c r="AD115" s="928"/>
      <c r="AE115" s="929"/>
      <c r="AF115" s="930" t="s">
        <v>122</v>
      </c>
      <c r="AG115" s="928"/>
      <c r="AH115" s="928"/>
      <c r="AI115" s="928"/>
      <c r="AJ115" s="929"/>
      <c r="AK115" s="930">
        <v>806</v>
      </c>
      <c r="AL115" s="928"/>
      <c r="AM115" s="928"/>
      <c r="AN115" s="928"/>
      <c r="AO115" s="929"/>
      <c r="AP115" s="931">
        <v>0</v>
      </c>
      <c r="AQ115" s="932"/>
      <c r="AR115" s="932"/>
      <c r="AS115" s="932"/>
      <c r="AT115" s="933"/>
      <c r="AU115" s="898"/>
      <c r="AV115" s="899"/>
      <c r="AW115" s="899"/>
      <c r="AX115" s="899"/>
      <c r="AY115" s="899"/>
      <c r="AZ115" s="912" t="s">
        <v>435</v>
      </c>
      <c r="BA115" s="913"/>
      <c r="BB115" s="913"/>
      <c r="BC115" s="913"/>
      <c r="BD115" s="913"/>
      <c r="BE115" s="913"/>
      <c r="BF115" s="913"/>
      <c r="BG115" s="913"/>
      <c r="BH115" s="913"/>
      <c r="BI115" s="913"/>
      <c r="BJ115" s="913"/>
      <c r="BK115" s="913"/>
      <c r="BL115" s="913"/>
      <c r="BM115" s="913"/>
      <c r="BN115" s="913"/>
      <c r="BO115" s="913"/>
      <c r="BP115" s="914"/>
      <c r="BQ115" s="915" t="s">
        <v>122</v>
      </c>
      <c r="BR115" s="916"/>
      <c r="BS115" s="916"/>
      <c r="BT115" s="916"/>
      <c r="BU115" s="916"/>
      <c r="BV115" s="916" t="s">
        <v>122</v>
      </c>
      <c r="BW115" s="916"/>
      <c r="BX115" s="916"/>
      <c r="BY115" s="916"/>
      <c r="BZ115" s="916"/>
      <c r="CA115" s="916" t="s">
        <v>122</v>
      </c>
      <c r="CB115" s="916"/>
      <c r="CC115" s="916"/>
      <c r="CD115" s="916"/>
      <c r="CE115" s="916"/>
      <c r="CF115" s="910" t="s">
        <v>122</v>
      </c>
      <c r="CG115" s="911"/>
      <c r="CH115" s="911"/>
      <c r="CI115" s="911"/>
      <c r="CJ115" s="911"/>
      <c r="CK115" s="938"/>
      <c r="CL115" s="939"/>
      <c r="CM115" s="912" t="s">
        <v>436</v>
      </c>
      <c r="CN115" s="913"/>
      <c r="CO115" s="913"/>
      <c r="CP115" s="913"/>
      <c r="CQ115" s="913"/>
      <c r="CR115" s="913"/>
      <c r="CS115" s="913"/>
      <c r="CT115" s="913"/>
      <c r="CU115" s="913"/>
      <c r="CV115" s="913"/>
      <c r="CW115" s="913"/>
      <c r="CX115" s="913"/>
      <c r="CY115" s="913"/>
      <c r="CZ115" s="913"/>
      <c r="DA115" s="913"/>
      <c r="DB115" s="913"/>
      <c r="DC115" s="913"/>
      <c r="DD115" s="913"/>
      <c r="DE115" s="913"/>
      <c r="DF115" s="914"/>
      <c r="DG115" s="948" t="s">
        <v>122</v>
      </c>
      <c r="DH115" s="949"/>
      <c r="DI115" s="949"/>
      <c r="DJ115" s="949"/>
      <c r="DK115" s="950"/>
      <c r="DL115" s="951" t="s">
        <v>122</v>
      </c>
      <c r="DM115" s="949"/>
      <c r="DN115" s="949"/>
      <c r="DO115" s="949"/>
      <c r="DP115" s="950"/>
      <c r="DQ115" s="951" t="s">
        <v>122</v>
      </c>
      <c r="DR115" s="949"/>
      <c r="DS115" s="949"/>
      <c r="DT115" s="949"/>
      <c r="DU115" s="950"/>
      <c r="DV115" s="952" t="s">
        <v>122</v>
      </c>
      <c r="DW115" s="953"/>
      <c r="DX115" s="953"/>
      <c r="DY115" s="953"/>
      <c r="DZ115" s="954"/>
    </row>
    <row r="116" spans="1:130" s="224" customFormat="1" ht="26.25" customHeight="1" x14ac:dyDescent="0.2">
      <c r="A116" s="946"/>
      <c r="B116" s="947"/>
      <c r="C116" s="955" t="s">
        <v>437</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8" t="s">
        <v>122</v>
      </c>
      <c r="AB116" s="949"/>
      <c r="AC116" s="949"/>
      <c r="AD116" s="949"/>
      <c r="AE116" s="950"/>
      <c r="AF116" s="951" t="s">
        <v>122</v>
      </c>
      <c r="AG116" s="949"/>
      <c r="AH116" s="949"/>
      <c r="AI116" s="949"/>
      <c r="AJ116" s="950"/>
      <c r="AK116" s="951" t="s">
        <v>122</v>
      </c>
      <c r="AL116" s="949"/>
      <c r="AM116" s="949"/>
      <c r="AN116" s="949"/>
      <c r="AO116" s="950"/>
      <c r="AP116" s="952" t="s">
        <v>122</v>
      </c>
      <c r="AQ116" s="953"/>
      <c r="AR116" s="953"/>
      <c r="AS116" s="953"/>
      <c r="AT116" s="954"/>
      <c r="AU116" s="898"/>
      <c r="AV116" s="899"/>
      <c r="AW116" s="899"/>
      <c r="AX116" s="899"/>
      <c r="AY116" s="899"/>
      <c r="AZ116" s="957" t="s">
        <v>438</v>
      </c>
      <c r="BA116" s="958"/>
      <c r="BB116" s="958"/>
      <c r="BC116" s="958"/>
      <c r="BD116" s="958"/>
      <c r="BE116" s="958"/>
      <c r="BF116" s="958"/>
      <c r="BG116" s="958"/>
      <c r="BH116" s="958"/>
      <c r="BI116" s="958"/>
      <c r="BJ116" s="958"/>
      <c r="BK116" s="958"/>
      <c r="BL116" s="958"/>
      <c r="BM116" s="958"/>
      <c r="BN116" s="958"/>
      <c r="BO116" s="958"/>
      <c r="BP116" s="959"/>
      <c r="BQ116" s="915" t="s">
        <v>122</v>
      </c>
      <c r="BR116" s="916"/>
      <c r="BS116" s="916"/>
      <c r="BT116" s="916"/>
      <c r="BU116" s="916"/>
      <c r="BV116" s="916" t="s">
        <v>122</v>
      </c>
      <c r="BW116" s="916"/>
      <c r="BX116" s="916"/>
      <c r="BY116" s="916"/>
      <c r="BZ116" s="916"/>
      <c r="CA116" s="916" t="s">
        <v>122</v>
      </c>
      <c r="CB116" s="916"/>
      <c r="CC116" s="916"/>
      <c r="CD116" s="916"/>
      <c r="CE116" s="916"/>
      <c r="CF116" s="910" t="s">
        <v>122</v>
      </c>
      <c r="CG116" s="911"/>
      <c r="CH116" s="911"/>
      <c r="CI116" s="911"/>
      <c r="CJ116" s="911"/>
      <c r="CK116" s="938"/>
      <c r="CL116" s="939"/>
      <c r="CM116" s="912" t="s">
        <v>439</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48" t="s">
        <v>122</v>
      </c>
      <c r="DH116" s="949"/>
      <c r="DI116" s="949"/>
      <c r="DJ116" s="949"/>
      <c r="DK116" s="950"/>
      <c r="DL116" s="951">
        <v>7847</v>
      </c>
      <c r="DM116" s="949"/>
      <c r="DN116" s="949"/>
      <c r="DO116" s="949"/>
      <c r="DP116" s="950"/>
      <c r="DQ116" s="951">
        <v>6457</v>
      </c>
      <c r="DR116" s="949"/>
      <c r="DS116" s="949"/>
      <c r="DT116" s="949"/>
      <c r="DU116" s="950"/>
      <c r="DV116" s="952">
        <v>0.1</v>
      </c>
      <c r="DW116" s="953"/>
      <c r="DX116" s="953"/>
      <c r="DY116" s="953"/>
      <c r="DZ116" s="954"/>
    </row>
    <row r="117" spans="1:130" s="224" customFormat="1" ht="26.25" customHeight="1" x14ac:dyDescent="0.2">
      <c r="A117" s="90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67" t="s">
        <v>440</v>
      </c>
      <c r="Z117" s="884"/>
      <c r="AA117" s="968">
        <v>1047286</v>
      </c>
      <c r="AB117" s="969"/>
      <c r="AC117" s="969"/>
      <c r="AD117" s="969"/>
      <c r="AE117" s="970"/>
      <c r="AF117" s="971">
        <v>1049848</v>
      </c>
      <c r="AG117" s="969"/>
      <c r="AH117" s="969"/>
      <c r="AI117" s="969"/>
      <c r="AJ117" s="970"/>
      <c r="AK117" s="971">
        <v>1024523</v>
      </c>
      <c r="AL117" s="969"/>
      <c r="AM117" s="969"/>
      <c r="AN117" s="969"/>
      <c r="AO117" s="970"/>
      <c r="AP117" s="972"/>
      <c r="AQ117" s="973"/>
      <c r="AR117" s="973"/>
      <c r="AS117" s="973"/>
      <c r="AT117" s="974"/>
      <c r="AU117" s="898"/>
      <c r="AV117" s="899"/>
      <c r="AW117" s="899"/>
      <c r="AX117" s="899"/>
      <c r="AY117" s="899"/>
      <c r="AZ117" s="964" t="s">
        <v>441</v>
      </c>
      <c r="BA117" s="965"/>
      <c r="BB117" s="965"/>
      <c r="BC117" s="965"/>
      <c r="BD117" s="965"/>
      <c r="BE117" s="965"/>
      <c r="BF117" s="965"/>
      <c r="BG117" s="965"/>
      <c r="BH117" s="965"/>
      <c r="BI117" s="965"/>
      <c r="BJ117" s="965"/>
      <c r="BK117" s="965"/>
      <c r="BL117" s="965"/>
      <c r="BM117" s="965"/>
      <c r="BN117" s="965"/>
      <c r="BO117" s="965"/>
      <c r="BP117" s="966"/>
      <c r="BQ117" s="915" t="s">
        <v>122</v>
      </c>
      <c r="BR117" s="916"/>
      <c r="BS117" s="916"/>
      <c r="BT117" s="916"/>
      <c r="BU117" s="916"/>
      <c r="BV117" s="916" t="s">
        <v>122</v>
      </c>
      <c r="BW117" s="916"/>
      <c r="BX117" s="916"/>
      <c r="BY117" s="916"/>
      <c r="BZ117" s="916"/>
      <c r="CA117" s="916" t="s">
        <v>122</v>
      </c>
      <c r="CB117" s="916"/>
      <c r="CC117" s="916"/>
      <c r="CD117" s="916"/>
      <c r="CE117" s="916"/>
      <c r="CF117" s="910" t="s">
        <v>122</v>
      </c>
      <c r="CG117" s="911"/>
      <c r="CH117" s="911"/>
      <c r="CI117" s="911"/>
      <c r="CJ117" s="911"/>
      <c r="CK117" s="938"/>
      <c r="CL117" s="939"/>
      <c r="CM117" s="912" t="s">
        <v>442</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48" t="s">
        <v>122</v>
      </c>
      <c r="DH117" s="949"/>
      <c r="DI117" s="949"/>
      <c r="DJ117" s="949"/>
      <c r="DK117" s="950"/>
      <c r="DL117" s="951" t="s">
        <v>122</v>
      </c>
      <c r="DM117" s="949"/>
      <c r="DN117" s="949"/>
      <c r="DO117" s="949"/>
      <c r="DP117" s="950"/>
      <c r="DQ117" s="951" t="s">
        <v>122</v>
      </c>
      <c r="DR117" s="949"/>
      <c r="DS117" s="949"/>
      <c r="DT117" s="949"/>
      <c r="DU117" s="950"/>
      <c r="DV117" s="952" t="s">
        <v>122</v>
      </c>
      <c r="DW117" s="953"/>
      <c r="DX117" s="953"/>
      <c r="DY117" s="953"/>
      <c r="DZ117" s="954"/>
    </row>
    <row r="118" spans="1:130" s="224" customFormat="1" ht="26.25" customHeight="1" x14ac:dyDescent="0.2">
      <c r="A118" s="90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413</v>
      </c>
      <c r="AB118" s="883"/>
      <c r="AC118" s="883"/>
      <c r="AD118" s="883"/>
      <c r="AE118" s="884"/>
      <c r="AF118" s="882" t="s">
        <v>414</v>
      </c>
      <c r="AG118" s="883"/>
      <c r="AH118" s="883"/>
      <c r="AI118" s="883"/>
      <c r="AJ118" s="884"/>
      <c r="AK118" s="882" t="s">
        <v>294</v>
      </c>
      <c r="AL118" s="883"/>
      <c r="AM118" s="883"/>
      <c r="AN118" s="883"/>
      <c r="AO118" s="884"/>
      <c r="AP118" s="960" t="s">
        <v>415</v>
      </c>
      <c r="AQ118" s="961"/>
      <c r="AR118" s="961"/>
      <c r="AS118" s="961"/>
      <c r="AT118" s="962"/>
      <c r="AU118" s="898"/>
      <c r="AV118" s="899"/>
      <c r="AW118" s="899"/>
      <c r="AX118" s="899"/>
      <c r="AY118" s="899"/>
      <c r="AZ118" s="963" t="s">
        <v>443</v>
      </c>
      <c r="BA118" s="955"/>
      <c r="BB118" s="955"/>
      <c r="BC118" s="955"/>
      <c r="BD118" s="955"/>
      <c r="BE118" s="955"/>
      <c r="BF118" s="955"/>
      <c r="BG118" s="955"/>
      <c r="BH118" s="955"/>
      <c r="BI118" s="955"/>
      <c r="BJ118" s="955"/>
      <c r="BK118" s="955"/>
      <c r="BL118" s="955"/>
      <c r="BM118" s="955"/>
      <c r="BN118" s="955"/>
      <c r="BO118" s="955"/>
      <c r="BP118" s="956"/>
      <c r="BQ118" s="989" t="s">
        <v>122</v>
      </c>
      <c r="BR118" s="990"/>
      <c r="BS118" s="990"/>
      <c r="BT118" s="990"/>
      <c r="BU118" s="990"/>
      <c r="BV118" s="990" t="s">
        <v>122</v>
      </c>
      <c r="BW118" s="990"/>
      <c r="BX118" s="990"/>
      <c r="BY118" s="990"/>
      <c r="BZ118" s="990"/>
      <c r="CA118" s="990" t="s">
        <v>122</v>
      </c>
      <c r="CB118" s="990"/>
      <c r="CC118" s="990"/>
      <c r="CD118" s="990"/>
      <c r="CE118" s="990"/>
      <c r="CF118" s="910" t="s">
        <v>122</v>
      </c>
      <c r="CG118" s="911"/>
      <c r="CH118" s="911"/>
      <c r="CI118" s="911"/>
      <c r="CJ118" s="911"/>
      <c r="CK118" s="938"/>
      <c r="CL118" s="939"/>
      <c r="CM118" s="912" t="s">
        <v>444</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48" t="s">
        <v>122</v>
      </c>
      <c r="DH118" s="949"/>
      <c r="DI118" s="949"/>
      <c r="DJ118" s="949"/>
      <c r="DK118" s="950"/>
      <c r="DL118" s="951" t="s">
        <v>122</v>
      </c>
      <c r="DM118" s="949"/>
      <c r="DN118" s="949"/>
      <c r="DO118" s="949"/>
      <c r="DP118" s="950"/>
      <c r="DQ118" s="951" t="s">
        <v>122</v>
      </c>
      <c r="DR118" s="949"/>
      <c r="DS118" s="949"/>
      <c r="DT118" s="949"/>
      <c r="DU118" s="950"/>
      <c r="DV118" s="952" t="s">
        <v>122</v>
      </c>
      <c r="DW118" s="953"/>
      <c r="DX118" s="953"/>
      <c r="DY118" s="953"/>
      <c r="DZ118" s="954"/>
    </row>
    <row r="119" spans="1:130" s="224" customFormat="1" ht="26.25" customHeight="1" x14ac:dyDescent="0.2">
      <c r="A119" s="1046" t="s">
        <v>419</v>
      </c>
      <c r="B119" s="937"/>
      <c r="C119" s="919" t="s">
        <v>420</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89" t="s">
        <v>122</v>
      </c>
      <c r="AB119" s="890"/>
      <c r="AC119" s="890"/>
      <c r="AD119" s="890"/>
      <c r="AE119" s="891"/>
      <c r="AF119" s="892" t="s">
        <v>122</v>
      </c>
      <c r="AG119" s="890"/>
      <c r="AH119" s="890"/>
      <c r="AI119" s="890"/>
      <c r="AJ119" s="891"/>
      <c r="AK119" s="892" t="s">
        <v>122</v>
      </c>
      <c r="AL119" s="890"/>
      <c r="AM119" s="890"/>
      <c r="AN119" s="890"/>
      <c r="AO119" s="891"/>
      <c r="AP119" s="893" t="s">
        <v>122</v>
      </c>
      <c r="AQ119" s="894"/>
      <c r="AR119" s="894"/>
      <c r="AS119" s="894"/>
      <c r="AT119" s="895"/>
      <c r="AU119" s="900"/>
      <c r="AV119" s="901"/>
      <c r="AW119" s="901"/>
      <c r="AX119" s="901"/>
      <c r="AY119" s="901"/>
      <c r="AZ119" s="245" t="s">
        <v>177</v>
      </c>
      <c r="BA119" s="245"/>
      <c r="BB119" s="245"/>
      <c r="BC119" s="245"/>
      <c r="BD119" s="245"/>
      <c r="BE119" s="245"/>
      <c r="BF119" s="245"/>
      <c r="BG119" s="245"/>
      <c r="BH119" s="245"/>
      <c r="BI119" s="245"/>
      <c r="BJ119" s="245"/>
      <c r="BK119" s="245"/>
      <c r="BL119" s="245"/>
      <c r="BM119" s="245"/>
      <c r="BN119" s="245"/>
      <c r="BO119" s="967" t="s">
        <v>445</v>
      </c>
      <c r="BP119" s="995"/>
      <c r="BQ119" s="989">
        <v>9753742</v>
      </c>
      <c r="BR119" s="990"/>
      <c r="BS119" s="990"/>
      <c r="BT119" s="990"/>
      <c r="BU119" s="990"/>
      <c r="BV119" s="990">
        <v>9331145</v>
      </c>
      <c r="BW119" s="990"/>
      <c r="BX119" s="990"/>
      <c r="BY119" s="990"/>
      <c r="BZ119" s="990"/>
      <c r="CA119" s="990">
        <v>9034887</v>
      </c>
      <c r="CB119" s="990"/>
      <c r="CC119" s="990"/>
      <c r="CD119" s="990"/>
      <c r="CE119" s="990"/>
      <c r="CF119" s="991"/>
      <c r="CG119" s="992"/>
      <c r="CH119" s="992"/>
      <c r="CI119" s="992"/>
      <c r="CJ119" s="993"/>
      <c r="CK119" s="940"/>
      <c r="CL119" s="941"/>
      <c r="CM119" s="963" t="s">
        <v>446</v>
      </c>
      <c r="CN119" s="955"/>
      <c r="CO119" s="955"/>
      <c r="CP119" s="955"/>
      <c r="CQ119" s="955"/>
      <c r="CR119" s="955"/>
      <c r="CS119" s="955"/>
      <c r="CT119" s="955"/>
      <c r="CU119" s="955"/>
      <c r="CV119" s="955"/>
      <c r="CW119" s="955"/>
      <c r="CX119" s="955"/>
      <c r="CY119" s="955"/>
      <c r="CZ119" s="955"/>
      <c r="DA119" s="955"/>
      <c r="DB119" s="955"/>
      <c r="DC119" s="955"/>
      <c r="DD119" s="955"/>
      <c r="DE119" s="955"/>
      <c r="DF119" s="956"/>
      <c r="DG119" s="994" t="s">
        <v>122</v>
      </c>
      <c r="DH119" s="976"/>
      <c r="DI119" s="976"/>
      <c r="DJ119" s="976"/>
      <c r="DK119" s="977"/>
      <c r="DL119" s="975" t="s">
        <v>122</v>
      </c>
      <c r="DM119" s="976"/>
      <c r="DN119" s="976"/>
      <c r="DO119" s="976"/>
      <c r="DP119" s="977"/>
      <c r="DQ119" s="975" t="s">
        <v>122</v>
      </c>
      <c r="DR119" s="976"/>
      <c r="DS119" s="976"/>
      <c r="DT119" s="976"/>
      <c r="DU119" s="977"/>
      <c r="DV119" s="978" t="s">
        <v>122</v>
      </c>
      <c r="DW119" s="979"/>
      <c r="DX119" s="979"/>
      <c r="DY119" s="979"/>
      <c r="DZ119" s="980"/>
    </row>
    <row r="120" spans="1:130" s="224" customFormat="1" ht="26.25" customHeight="1" x14ac:dyDescent="0.2">
      <c r="A120" s="1047"/>
      <c r="B120" s="939"/>
      <c r="C120" s="912" t="s">
        <v>423</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48" t="s">
        <v>122</v>
      </c>
      <c r="AB120" s="949"/>
      <c r="AC120" s="949"/>
      <c r="AD120" s="949"/>
      <c r="AE120" s="950"/>
      <c r="AF120" s="951" t="s">
        <v>122</v>
      </c>
      <c r="AG120" s="949"/>
      <c r="AH120" s="949"/>
      <c r="AI120" s="949"/>
      <c r="AJ120" s="950"/>
      <c r="AK120" s="951" t="s">
        <v>122</v>
      </c>
      <c r="AL120" s="949"/>
      <c r="AM120" s="949"/>
      <c r="AN120" s="949"/>
      <c r="AO120" s="950"/>
      <c r="AP120" s="952" t="s">
        <v>122</v>
      </c>
      <c r="AQ120" s="953"/>
      <c r="AR120" s="953"/>
      <c r="AS120" s="953"/>
      <c r="AT120" s="954"/>
      <c r="AU120" s="981" t="s">
        <v>447</v>
      </c>
      <c r="AV120" s="982"/>
      <c r="AW120" s="982"/>
      <c r="AX120" s="982"/>
      <c r="AY120" s="983"/>
      <c r="AZ120" s="919" t="s">
        <v>448</v>
      </c>
      <c r="BA120" s="887"/>
      <c r="BB120" s="887"/>
      <c r="BC120" s="887"/>
      <c r="BD120" s="887"/>
      <c r="BE120" s="887"/>
      <c r="BF120" s="887"/>
      <c r="BG120" s="887"/>
      <c r="BH120" s="887"/>
      <c r="BI120" s="887"/>
      <c r="BJ120" s="887"/>
      <c r="BK120" s="887"/>
      <c r="BL120" s="887"/>
      <c r="BM120" s="887"/>
      <c r="BN120" s="887"/>
      <c r="BO120" s="887"/>
      <c r="BP120" s="888"/>
      <c r="BQ120" s="920">
        <v>3654555</v>
      </c>
      <c r="BR120" s="921"/>
      <c r="BS120" s="921"/>
      <c r="BT120" s="921"/>
      <c r="BU120" s="921"/>
      <c r="BV120" s="921">
        <v>3548897</v>
      </c>
      <c r="BW120" s="921"/>
      <c r="BX120" s="921"/>
      <c r="BY120" s="921"/>
      <c r="BZ120" s="921"/>
      <c r="CA120" s="921">
        <v>3287780</v>
      </c>
      <c r="CB120" s="921"/>
      <c r="CC120" s="921"/>
      <c r="CD120" s="921"/>
      <c r="CE120" s="921"/>
      <c r="CF120" s="934">
        <v>76</v>
      </c>
      <c r="CG120" s="935"/>
      <c r="CH120" s="935"/>
      <c r="CI120" s="935"/>
      <c r="CJ120" s="935"/>
      <c r="CK120" s="996" t="s">
        <v>449</v>
      </c>
      <c r="CL120" s="997"/>
      <c r="CM120" s="997"/>
      <c r="CN120" s="997"/>
      <c r="CO120" s="998"/>
      <c r="CP120" s="1004" t="s">
        <v>395</v>
      </c>
      <c r="CQ120" s="1005"/>
      <c r="CR120" s="1005"/>
      <c r="CS120" s="1005"/>
      <c r="CT120" s="1005"/>
      <c r="CU120" s="1005"/>
      <c r="CV120" s="1005"/>
      <c r="CW120" s="1005"/>
      <c r="CX120" s="1005"/>
      <c r="CY120" s="1005"/>
      <c r="CZ120" s="1005"/>
      <c r="DA120" s="1005"/>
      <c r="DB120" s="1005"/>
      <c r="DC120" s="1005"/>
      <c r="DD120" s="1005"/>
      <c r="DE120" s="1005"/>
      <c r="DF120" s="1006"/>
      <c r="DG120" s="920">
        <v>775659</v>
      </c>
      <c r="DH120" s="921"/>
      <c r="DI120" s="921"/>
      <c r="DJ120" s="921"/>
      <c r="DK120" s="921"/>
      <c r="DL120" s="921">
        <v>682422</v>
      </c>
      <c r="DM120" s="921"/>
      <c r="DN120" s="921"/>
      <c r="DO120" s="921"/>
      <c r="DP120" s="921"/>
      <c r="DQ120" s="921">
        <v>634896</v>
      </c>
      <c r="DR120" s="921"/>
      <c r="DS120" s="921"/>
      <c r="DT120" s="921"/>
      <c r="DU120" s="921"/>
      <c r="DV120" s="922">
        <v>14.7</v>
      </c>
      <c r="DW120" s="922"/>
      <c r="DX120" s="922"/>
      <c r="DY120" s="922"/>
      <c r="DZ120" s="923"/>
    </row>
    <row r="121" spans="1:130" s="224" customFormat="1" ht="26.25" customHeight="1" x14ac:dyDescent="0.2">
      <c r="A121" s="1047"/>
      <c r="B121" s="939"/>
      <c r="C121" s="964" t="s">
        <v>450</v>
      </c>
      <c r="D121" s="965"/>
      <c r="E121" s="965"/>
      <c r="F121" s="965"/>
      <c r="G121" s="965"/>
      <c r="H121" s="965"/>
      <c r="I121" s="965"/>
      <c r="J121" s="965"/>
      <c r="K121" s="965"/>
      <c r="L121" s="965"/>
      <c r="M121" s="965"/>
      <c r="N121" s="965"/>
      <c r="O121" s="965"/>
      <c r="P121" s="965"/>
      <c r="Q121" s="965"/>
      <c r="R121" s="965"/>
      <c r="S121" s="965"/>
      <c r="T121" s="965"/>
      <c r="U121" s="965"/>
      <c r="V121" s="965"/>
      <c r="W121" s="965"/>
      <c r="X121" s="965"/>
      <c r="Y121" s="965"/>
      <c r="Z121" s="966"/>
      <c r="AA121" s="948" t="s">
        <v>122</v>
      </c>
      <c r="AB121" s="949"/>
      <c r="AC121" s="949"/>
      <c r="AD121" s="949"/>
      <c r="AE121" s="950"/>
      <c r="AF121" s="951" t="s">
        <v>122</v>
      </c>
      <c r="AG121" s="949"/>
      <c r="AH121" s="949"/>
      <c r="AI121" s="949"/>
      <c r="AJ121" s="950"/>
      <c r="AK121" s="951" t="s">
        <v>122</v>
      </c>
      <c r="AL121" s="949"/>
      <c r="AM121" s="949"/>
      <c r="AN121" s="949"/>
      <c r="AO121" s="950"/>
      <c r="AP121" s="952" t="s">
        <v>122</v>
      </c>
      <c r="AQ121" s="953"/>
      <c r="AR121" s="953"/>
      <c r="AS121" s="953"/>
      <c r="AT121" s="954"/>
      <c r="AU121" s="984"/>
      <c r="AV121" s="985"/>
      <c r="AW121" s="985"/>
      <c r="AX121" s="985"/>
      <c r="AY121" s="986"/>
      <c r="AZ121" s="912" t="s">
        <v>451</v>
      </c>
      <c r="BA121" s="913"/>
      <c r="BB121" s="913"/>
      <c r="BC121" s="913"/>
      <c r="BD121" s="913"/>
      <c r="BE121" s="913"/>
      <c r="BF121" s="913"/>
      <c r="BG121" s="913"/>
      <c r="BH121" s="913"/>
      <c r="BI121" s="913"/>
      <c r="BJ121" s="913"/>
      <c r="BK121" s="913"/>
      <c r="BL121" s="913"/>
      <c r="BM121" s="913"/>
      <c r="BN121" s="913"/>
      <c r="BO121" s="913"/>
      <c r="BP121" s="914"/>
      <c r="BQ121" s="915">
        <v>259049</v>
      </c>
      <c r="BR121" s="916"/>
      <c r="BS121" s="916"/>
      <c r="BT121" s="916"/>
      <c r="BU121" s="916"/>
      <c r="BV121" s="916">
        <v>246044</v>
      </c>
      <c r="BW121" s="916"/>
      <c r="BX121" s="916"/>
      <c r="BY121" s="916"/>
      <c r="BZ121" s="916"/>
      <c r="CA121" s="916">
        <v>203115</v>
      </c>
      <c r="CB121" s="916"/>
      <c r="CC121" s="916"/>
      <c r="CD121" s="916"/>
      <c r="CE121" s="916"/>
      <c r="CF121" s="910">
        <v>4.7</v>
      </c>
      <c r="CG121" s="911"/>
      <c r="CH121" s="911"/>
      <c r="CI121" s="911"/>
      <c r="CJ121" s="911"/>
      <c r="CK121" s="999"/>
      <c r="CL121" s="1000"/>
      <c r="CM121" s="1000"/>
      <c r="CN121" s="1000"/>
      <c r="CO121" s="1001"/>
      <c r="CP121" s="1009" t="s">
        <v>396</v>
      </c>
      <c r="CQ121" s="1010"/>
      <c r="CR121" s="1010"/>
      <c r="CS121" s="1010"/>
      <c r="CT121" s="1010"/>
      <c r="CU121" s="1010"/>
      <c r="CV121" s="1010"/>
      <c r="CW121" s="1010"/>
      <c r="CX121" s="1010"/>
      <c r="CY121" s="1010"/>
      <c r="CZ121" s="1010"/>
      <c r="DA121" s="1010"/>
      <c r="DB121" s="1010"/>
      <c r="DC121" s="1010"/>
      <c r="DD121" s="1010"/>
      <c r="DE121" s="1010"/>
      <c r="DF121" s="1011"/>
      <c r="DG121" s="915" t="s">
        <v>122</v>
      </c>
      <c r="DH121" s="916"/>
      <c r="DI121" s="916"/>
      <c r="DJ121" s="916"/>
      <c r="DK121" s="916"/>
      <c r="DL121" s="916" t="s">
        <v>122</v>
      </c>
      <c r="DM121" s="916"/>
      <c r="DN121" s="916"/>
      <c r="DO121" s="916"/>
      <c r="DP121" s="916"/>
      <c r="DQ121" s="916">
        <v>587886</v>
      </c>
      <c r="DR121" s="916"/>
      <c r="DS121" s="916"/>
      <c r="DT121" s="916"/>
      <c r="DU121" s="916"/>
      <c r="DV121" s="917">
        <v>13.6</v>
      </c>
      <c r="DW121" s="917"/>
      <c r="DX121" s="917"/>
      <c r="DY121" s="917"/>
      <c r="DZ121" s="918"/>
    </row>
    <row r="122" spans="1:130" s="224" customFormat="1" ht="26.25" customHeight="1" x14ac:dyDescent="0.2">
      <c r="A122" s="1047"/>
      <c r="B122" s="939"/>
      <c r="C122" s="912" t="s">
        <v>433</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48" t="s">
        <v>122</v>
      </c>
      <c r="AB122" s="949"/>
      <c r="AC122" s="949"/>
      <c r="AD122" s="949"/>
      <c r="AE122" s="950"/>
      <c r="AF122" s="951" t="s">
        <v>122</v>
      </c>
      <c r="AG122" s="949"/>
      <c r="AH122" s="949"/>
      <c r="AI122" s="949"/>
      <c r="AJ122" s="950"/>
      <c r="AK122" s="951" t="s">
        <v>122</v>
      </c>
      <c r="AL122" s="949"/>
      <c r="AM122" s="949"/>
      <c r="AN122" s="949"/>
      <c r="AO122" s="950"/>
      <c r="AP122" s="952" t="s">
        <v>122</v>
      </c>
      <c r="AQ122" s="953"/>
      <c r="AR122" s="953"/>
      <c r="AS122" s="953"/>
      <c r="AT122" s="954"/>
      <c r="AU122" s="984"/>
      <c r="AV122" s="985"/>
      <c r="AW122" s="985"/>
      <c r="AX122" s="985"/>
      <c r="AY122" s="986"/>
      <c r="AZ122" s="963" t="s">
        <v>452</v>
      </c>
      <c r="BA122" s="955"/>
      <c r="BB122" s="955"/>
      <c r="BC122" s="955"/>
      <c r="BD122" s="955"/>
      <c r="BE122" s="955"/>
      <c r="BF122" s="955"/>
      <c r="BG122" s="955"/>
      <c r="BH122" s="955"/>
      <c r="BI122" s="955"/>
      <c r="BJ122" s="955"/>
      <c r="BK122" s="955"/>
      <c r="BL122" s="955"/>
      <c r="BM122" s="955"/>
      <c r="BN122" s="955"/>
      <c r="BO122" s="955"/>
      <c r="BP122" s="956"/>
      <c r="BQ122" s="989">
        <v>6489364</v>
      </c>
      <c r="BR122" s="990"/>
      <c r="BS122" s="990"/>
      <c r="BT122" s="990"/>
      <c r="BU122" s="990"/>
      <c r="BV122" s="990">
        <v>6089737</v>
      </c>
      <c r="BW122" s="990"/>
      <c r="BX122" s="990"/>
      <c r="BY122" s="990"/>
      <c r="BZ122" s="990"/>
      <c r="CA122" s="990">
        <v>5840704</v>
      </c>
      <c r="CB122" s="990"/>
      <c r="CC122" s="990"/>
      <c r="CD122" s="990"/>
      <c r="CE122" s="990"/>
      <c r="CF122" s="1007">
        <v>135.1</v>
      </c>
      <c r="CG122" s="1008"/>
      <c r="CH122" s="1008"/>
      <c r="CI122" s="1008"/>
      <c r="CJ122" s="1008"/>
      <c r="CK122" s="999"/>
      <c r="CL122" s="1000"/>
      <c r="CM122" s="1000"/>
      <c r="CN122" s="1000"/>
      <c r="CO122" s="1001"/>
      <c r="CP122" s="1009" t="s">
        <v>393</v>
      </c>
      <c r="CQ122" s="1010"/>
      <c r="CR122" s="1010"/>
      <c r="CS122" s="1010"/>
      <c r="CT122" s="1010"/>
      <c r="CU122" s="1010"/>
      <c r="CV122" s="1010"/>
      <c r="CW122" s="1010"/>
      <c r="CX122" s="1010"/>
      <c r="CY122" s="1010"/>
      <c r="CZ122" s="1010"/>
      <c r="DA122" s="1010"/>
      <c r="DB122" s="1010"/>
      <c r="DC122" s="1010"/>
      <c r="DD122" s="1010"/>
      <c r="DE122" s="1010"/>
      <c r="DF122" s="1011"/>
      <c r="DG122" s="915">
        <v>1172</v>
      </c>
      <c r="DH122" s="916"/>
      <c r="DI122" s="916"/>
      <c r="DJ122" s="916"/>
      <c r="DK122" s="916"/>
      <c r="DL122" s="916">
        <v>1049</v>
      </c>
      <c r="DM122" s="916"/>
      <c r="DN122" s="916"/>
      <c r="DO122" s="916"/>
      <c r="DP122" s="916"/>
      <c r="DQ122" s="916">
        <v>923</v>
      </c>
      <c r="DR122" s="916"/>
      <c r="DS122" s="916"/>
      <c r="DT122" s="916"/>
      <c r="DU122" s="916"/>
      <c r="DV122" s="917">
        <v>0</v>
      </c>
      <c r="DW122" s="917"/>
      <c r="DX122" s="917"/>
      <c r="DY122" s="917"/>
      <c r="DZ122" s="918"/>
    </row>
    <row r="123" spans="1:130" s="224" customFormat="1" ht="26.25" customHeight="1" x14ac:dyDescent="0.2">
      <c r="A123" s="1047"/>
      <c r="B123" s="939"/>
      <c r="C123" s="912" t="s">
        <v>439</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48" t="s">
        <v>122</v>
      </c>
      <c r="AB123" s="949"/>
      <c r="AC123" s="949"/>
      <c r="AD123" s="949"/>
      <c r="AE123" s="950"/>
      <c r="AF123" s="951" t="s">
        <v>122</v>
      </c>
      <c r="AG123" s="949"/>
      <c r="AH123" s="949"/>
      <c r="AI123" s="949"/>
      <c r="AJ123" s="950"/>
      <c r="AK123" s="951" t="s">
        <v>122</v>
      </c>
      <c r="AL123" s="949"/>
      <c r="AM123" s="949"/>
      <c r="AN123" s="949"/>
      <c r="AO123" s="950"/>
      <c r="AP123" s="952" t="s">
        <v>122</v>
      </c>
      <c r="AQ123" s="953"/>
      <c r="AR123" s="953"/>
      <c r="AS123" s="953"/>
      <c r="AT123" s="954"/>
      <c r="AU123" s="987"/>
      <c r="AV123" s="988"/>
      <c r="AW123" s="988"/>
      <c r="AX123" s="988"/>
      <c r="AY123" s="988"/>
      <c r="AZ123" s="245" t="s">
        <v>177</v>
      </c>
      <c r="BA123" s="245"/>
      <c r="BB123" s="245"/>
      <c r="BC123" s="245"/>
      <c r="BD123" s="245"/>
      <c r="BE123" s="245"/>
      <c r="BF123" s="245"/>
      <c r="BG123" s="245"/>
      <c r="BH123" s="245"/>
      <c r="BI123" s="245"/>
      <c r="BJ123" s="245"/>
      <c r="BK123" s="245"/>
      <c r="BL123" s="245"/>
      <c r="BM123" s="245"/>
      <c r="BN123" s="245"/>
      <c r="BO123" s="967" t="s">
        <v>453</v>
      </c>
      <c r="BP123" s="995"/>
      <c r="BQ123" s="1053">
        <v>10402968</v>
      </c>
      <c r="BR123" s="1054"/>
      <c r="BS123" s="1054"/>
      <c r="BT123" s="1054"/>
      <c r="BU123" s="1054"/>
      <c r="BV123" s="1054">
        <v>9884678</v>
      </c>
      <c r="BW123" s="1054"/>
      <c r="BX123" s="1054"/>
      <c r="BY123" s="1054"/>
      <c r="BZ123" s="1054"/>
      <c r="CA123" s="1054">
        <v>9331599</v>
      </c>
      <c r="CB123" s="1054"/>
      <c r="CC123" s="1054"/>
      <c r="CD123" s="1054"/>
      <c r="CE123" s="1054"/>
      <c r="CF123" s="991"/>
      <c r="CG123" s="992"/>
      <c r="CH123" s="992"/>
      <c r="CI123" s="992"/>
      <c r="CJ123" s="993"/>
      <c r="CK123" s="999"/>
      <c r="CL123" s="1000"/>
      <c r="CM123" s="1000"/>
      <c r="CN123" s="1000"/>
      <c r="CO123" s="1001"/>
      <c r="CP123" s="1009" t="s">
        <v>391</v>
      </c>
      <c r="CQ123" s="1010"/>
      <c r="CR123" s="1010"/>
      <c r="CS123" s="1010"/>
      <c r="CT123" s="1010"/>
      <c r="CU123" s="1010"/>
      <c r="CV123" s="1010"/>
      <c r="CW123" s="1010"/>
      <c r="CX123" s="1010"/>
      <c r="CY123" s="1010"/>
      <c r="CZ123" s="1010"/>
      <c r="DA123" s="1010"/>
      <c r="DB123" s="1010"/>
      <c r="DC123" s="1010"/>
      <c r="DD123" s="1010"/>
      <c r="DE123" s="1010"/>
      <c r="DF123" s="1011"/>
      <c r="DG123" s="948" t="s">
        <v>122</v>
      </c>
      <c r="DH123" s="949"/>
      <c r="DI123" s="949"/>
      <c r="DJ123" s="949"/>
      <c r="DK123" s="950"/>
      <c r="DL123" s="951" t="s">
        <v>122</v>
      </c>
      <c r="DM123" s="949"/>
      <c r="DN123" s="949"/>
      <c r="DO123" s="949"/>
      <c r="DP123" s="950"/>
      <c r="DQ123" s="951" t="s">
        <v>122</v>
      </c>
      <c r="DR123" s="949"/>
      <c r="DS123" s="949"/>
      <c r="DT123" s="949"/>
      <c r="DU123" s="950"/>
      <c r="DV123" s="952" t="s">
        <v>122</v>
      </c>
      <c r="DW123" s="953"/>
      <c r="DX123" s="953"/>
      <c r="DY123" s="953"/>
      <c r="DZ123" s="954"/>
    </row>
    <row r="124" spans="1:130" s="224" customFormat="1" ht="26.25" customHeight="1" thickBot="1" x14ac:dyDescent="0.25">
      <c r="A124" s="1047"/>
      <c r="B124" s="939"/>
      <c r="C124" s="912" t="s">
        <v>442</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48" t="s">
        <v>122</v>
      </c>
      <c r="AB124" s="949"/>
      <c r="AC124" s="949"/>
      <c r="AD124" s="949"/>
      <c r="AE124" s="950"/>
      <c r="AF124" s="951" t="s">
        <v>122</v>
      </c>
      <c r="AG124" s="949"/>
      <c r="AH124" s="949"/>
      <c r="AI124" s="949"/>
      <c r="AJ124" s="950"/>
      <c r="AK124" s="951" t="s">
        <v>122</v>
      </c>
      <c r="AL124" s="949"/>
      <c r="AM124" s="949"/>
      <c r="AN124" s="949"/>
      <c r="AO124" s="950"/>
      <c r="AP124" s="952" t="s">
        <v>122</v>
      </c>
      <c r="AQ124" s="953"/>
      <c r="AR124" s="953"/>
      <c r="AS124" s="953"/>
      <c r="AT124" s="954"/>
      <c r="AU124" s="1049" t="s">
        <v>454</v>
      </c>
      <c r="AV124" s="1050"/>
      <c r="AW124" s="1050"/>
      <c r="AX124" s="1050"/>
      <c r="AY124" s="1050"/>
      <c r="AZ124" s="1050"/>
      <c r="BA124" s="1050"/>
      <c r="BB124" s="1050"/>
      <c r="BC124" s="1050"/>
      <c r="BD124" s="1050"/>
      <c r="BE124" s="1050"/>
      <c r="BF124" s="1050"/>
      <c r="BG124" s="1050"/>
      <c r="BH124" s="1050"/>
      <c r="BI124" s="1050"/>
      <c r="BJ124" s="1050"/>
      <c r="BK124" s="1050"/>
      <c r="BL124" s="1050"/>
      <c r="BM124" s="1050"/>
      <c r="BN124" s="1050"/>
      <c r="BO124" s="1050"/>
      <c r="BP124" s="1051"/>
      <c r="BQ124" s="1052" t="s">
        <v>122</v>
      </c>
      <c r="BR124" s="1017"/>
      <c r="BS124" s="1017"/>
      <c r="BT124" s="1017"/>
      <c r="BU124" s="1017"/>
      <c r="BV124" s="1017" t="s">
        <v>122</v>
      </c>
      <c r="BW124" s="1017"/>
      <c r="BX124" s="1017"/>
      <c r="BY124" s="1017"/>
      <c r="BZ124" s="1017"/>
      <c r="CA124" s="1017" t="s">
        <v>122</v>
      </c>
      <c r="CB124" s="1017"/>
      <c r="CC124" s="1017"/>
      <c r="CD124" s="1017"/>
      <c r="CE124" s="1017"/>
      <c r="CF124" s="1018"/>
      <c r="CG124" s="1019"/>
      <c r="CH124" s="1019"/>
      <c r="CI124" s="1019"/>
      <c r="CJ124" s="1020"/>
      <c r="CK124" s="1002"/>
      <c r="CL124" s="1002"/>
      <c r="CM124" s="1002"/>
      <c r="CN124" s="1002"/>
      <c r="CO124" s="1003"/>
      <c r="CP124" s="1009" t="s">
        <v>455</v>
      </c>
      <c r="CQ124" s="1010"/>
      <c r="CR124" s="1010"/>
      <c r="CS124" s="1010"/>
      <c r="CT124" s="1010"/>
      <c r="CU124" s="1010"/>
      <c r="CV124" s="1010"/>
      <c r="CW124" s="1010"/>
      <c r="CX124" s="1010"/>
      <c r="CY124" s="1010"/>
      <c r="CZ124" s="1010"/>
      <c r="DA124" s="1010"/>
      <c r="DB124" s="1010"/>
      <c r="DC124" s="1010"/>
      <c r="DD124" s="1010"/>
      <c r="DE124" s="1010"/>
      <c r="DF124" s="1011"/>
      <c r="DG124" s="994">
        <v>652203</v>
      </c>
      <c r="DH124" s="976"/>
      <c r="DI124" s="976"/>
      <c r="DJ124" s="976"/>
      <c r="DK124" s="977"/>
      <c r="DL124" s="975">
        <v>647263</v>
      </c>
      <c r="DM124" s="976"/>
      <c r="DN124" s="976"/>
      <c r="DO124" s="976"/>
      <c r="DP124" s="977"/>
      <c r="DQ124" s="975" t="s">
        <v>122</v>
      </c>
      <c r="DR124" s="976"/>
      <c r="DS124" s="976"/>
      <c r="DT124" s="976"/>
      <c r="DU124" s="977"/>
      <c r="DV124" s="978" t="s">
        <v>122</v>
      </c>
      <c r="DW124" s="979"/>
      <c r="DX124" s="979"/>
      <c r="DY124" s="979"/>
      <c r="DZ124" s="980"/>
    </row>
    <row r="125" spans="1:130" s="224" customFormat="1" ht="26.25" customHeight="1" x14ac:dyDescent="0.2">
      <c r="A125" s="1047"/>
      <c r="B125" s="939"/>
      <c r="C125" s="912" t="s">
        <v>444</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48" t="s">
        <v>122</v>
      </c>
      <c r="AB125" s="949"/>
      <c r="AC125" s="949"/>
      <c r="AD125" s="949"/>
      <c r="AE125" s="950"/>
      <c r="AF125" s="951" t="s">
        <v>122</v>
      </c>
      <c r="AG125" s="949"/>
      <c r="AH125" s="949"/>
      <c r="AI125" s="949"/>
      <c r="AJ125" s="950"/>
      <c r="AK125" s="951" t="s">
        <v>122</v>
      </c>
      <c r="AL125" s="949"/>
      <c r="AM125" s="949"/>
      <c r="AN125" s="949"/>
      <c r="AO125" s="950"/>
      <c r="AP125" s="952" t="s">
        <v>122</v>
      </c>
      <c r="AQ125" s="953"/>
      <c r="AR125" s="953"/>
      <c r="AS125" s="953"/>
      <c r="AT125" s="954"/>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2" t="s">
        <v>456</v>
      </c>
      <c r="CL125" s="997"/>
      <c r="CM125" s="997"/>
      <c r="CN125" s="997"/>
      <c r="CO125" s="998"/>
      <c r="CP125" s="919" t="s">
        <v>457</v>
      </c>
      <c r="CQ125" s="887"/>
      <c r="CR125" s="887"/>
      <c r="CS125" s="887"/>
      <c r="CT125" s="887"/>
      <c r="CU125" s="887"/>
      <c r="CV125" s="887"/>
      <c r="CW125" s="887"/>
      <c r="CX125" s="887"/>
      <c r="CY125" s="887"/>
      <c r="CZ125" s="887"/>
      <c r="DA125" s="887"/>
      <c r="DB125" s="887"/>
      <c r="DC125" s="887"/>
      <c r="DD125" s="887"/>
      <c r="DE125" s="887"/>
      <c r="DF125" s="888"/>
      <c r="DG125" s="920" t="s">
        <v>122</v>
      </c>
      <c r="DH125" s="921"/>
      <c r="DI125" s="921"/>
      <c r="DJ125" s="921"/>
      <c r="DK125" s="921"/>
      <c r="DL125" s="921" t="s">
        <v>122</v>
      </c>
      <c r="DM125" s="921"/>
      <c r="DN125" s="921"/>
      <c r="DO125" s="921"/>
      <c r="DP125" s="921"/>
      <c r="DQ125" s="921" t="s">
        <v>122</v>
      </c>
      <c r="DR125" s="921"/>
      <c r="DS125" s="921"/>
      <c r="DT125" s="921"/>
      <c r="DU125" s="921"/>
      <c r="DV125" s="922" t="s">
        <v>122</v>
      </c>
      <c r="DW125" s="922"/>
      <c r="DX125" s="922"/>
      <c r="DY125" s="922"/>
      <c r="DZ125" s="923"/>
    </row>
    <row r="126" spans="1:130" s="224" customFormat="1" ht="26.25" customHeight="1" thickBot="1" x14ac:dyDescent="0.25">
      <c r="A126" s="1047"/>
      <c r="B126" s="939"/>
      <c r="C126" s="912" t="s">
        <v>446</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48" t="s">
        <v>122</v>
      </c>
      <c r="AB126" s="949"/>
      <c r="AC126" s="949"/>
      <c r="AD126" s="949"/>
      <c r="AE126" s="950"/>
      <c r="AF126" s="951" t="s">
        <v>122</v>
      </c>
      <c r="AG126" s="949"/>
      <c r="AH126" s="949"/>
      <c r="AI126" s="949"/>
      <c r="AJ126" s="950"/>
      <c r="AK126" s="951" t="s">
        <v>122</v>
      </c>
      <c r="AL126" s="949"/>
      <c r="AM126" s="949"/>
      <c r="AN126" s="949"/>
      <c r="AO126" s="950"/>
      <c r="AP126" s="952" t="s">
        <v>122</v>
      </c>
      <c r="AQ126" s="953"/>
      <c r="AR126" s="953"/>
      <c r="AS126" s="953"/>
      <c r="AT126" s="95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3"/>
      <c r="CL126" s="1000"/>
      <c r="CM126" s="1000"/>
      <c r="CN126" s="1000"/>
      <c r="CO126" s="1001"/>
      <c r="CP126" s="912" t="s">
        <v>458</v>
      </c>
      <c r="CQ126" s="913"/>
      <c r="CR126" s="913"/>
      <c r="CS126" s="913"/>
      <c r="CT126" s="913"/>
      <c r="CU126" s="913"/>
      <c r="CV126" s="913"/>
      <c r="CW126" s="913"/>
      <c r="CX126" s="913"/>
      <c r="CY126" s="913"/>
      <c r="CZ126" s="913"/>
      <c r="DA126" s="913"/>
      <c r="DB126" s="913"/>
      <c r="DC126" s="913"/>
      <c r="DD126" s="913"/>
      <c r="DE126" s="913"/>
      <c r="DF126" s="914"/>
      <c r="DG126" s="915" t="s">
        <v>122</v>
      </c>
      <c r="DH126" s="916"/>
      <c r="DI126" s="916"/>
      <c r="DJ126" s="916"/>
      <c r="DK126" s="916"/>
      <c r="DL126" s="916" t="s">
        <v>122</v>
      </c>
      <c r="DM126" s="916"/>
      <c r="DN126" s="916"/>
      <c r="DO126" s="916"/>
      <c r="DP126" s="916"/>
      <c r="DQ126" s="916" t="s">
        <v>122</v>
      </c>
      <c r="DR126" s="916"/>
      <c r="DS126" s="916"/>
      <c r="DT126" s="916"/>
      <c r="DU126" s="916"/>
      <c r="DV126" s="917" t="s">
        <v>122</v>
      </c>
      <c r="DW126" s="917"/>
      <c r="DX126" s="917"/>
      <c r="DY126" s="917"/>
      <c r="DZ126" s="918"/>
    </row>
    <row r="127" spans="1:130" s="224" customFormat="1" ht="26.25" customHeight="1" x14ac:dyDescent="0.2">
      <c r="A127" s="1048"/>
      <c r="B127" s="941"/>
      <c r="C127" s="963" t="s">
        <v>459</v>
      </c>
      <c r="D127" s="955"/>
      <c r="E127" s="955"/>
      <c r="F127" s="955"/>
      <c r="G127" s="955"/>
      <c r="H127" s="955"/>
      <c r="I127" s="955"/>
      <c r="J127" s="955"/>
      <c r="K127" s="955"/>
      <c r="L127" s="955"/>
      <c r="M127" s="955"/>
      <c r="N127" s="955"/>
      <c r="O127" s="955"/>
      <c r="P127" s="955"/>
      <c r="Q127" s="955"/>
      <c r="R127" s="955"/>
      <c r="S127" s="955"/>
      <c r="T127" s="955"/>
      <c r="U127" s="955"/>
      <c r="V127" s="955"/>
      <c r="W127" s="955"/>
      <c r="X127" s="955"/>
      <c r="Y127" s="955"/>
      <c r="Z127" s="956"/>
      <c r="AA127" s="948">
        <v>20</v>
      </c>
      <c r="AB127" s="949"/>
      <c r="AC127" s="949"/>
      <c r="AD127" s="949"/>
      <c r="AE127" s="950"/>
      <c r="AF127" s="951" t="s">
        <v>122</v>
      </c>
      <c r="AG127" s="949"/>
      <c r="AH127" s="949"/>
      <c r="AI127" s="949"/>
      <c r="AJ127" s="950"/>
      <c r="AK127" s="951">
        <v>806</v>
      </c>
      <c r="AL127" s="949"/>
      <c r="AM127" s="949"/>
      <c r="AN127" s="949"/>
      <c r="AO127" s="950"/>
      <c r="AP127" s="952">
        <v>0</v>
      </c>
      <c r="AQ127" s="953"/>
      <c r="AR127" s="953"/>
      <c r="AS127" s="953"/>
      <c r="AT127" s="954"/>
      <c r="AU127" s="226"/>
      <c r="AV127" s="226"/>
      <c r="AW127" s="226"/>
      <c r="AX127" s="1021" t="s">
        <v>460</v>
      </c>
      <c r="AY127" s="1022"/>
      <c r="AZ127" s="1022"/>
      <c r="BA127" s="1022"/>
      <c r="BB127" s="1022"/>
      <c r="BC127" s="1022"/>
      <c r="BD127" s="1022"/>
      <c r="BE127" s="1023"/>
      <c r="BF127" s="1024" t="s">
        <v>461</v>
      </c>
      <c r="BG127" s="1022"/>
      <c r="BH127" s="1022"/>
      <c r="BI127" s="1022"/>
      <c r="BJ127" s="1022"/>
      <c r="BK127" s="1022"/>
      <c r="BL127" s="1023"/>
      <c r="BM127" s="1024" t="s">
        <v>462</v>
      </c>
      <c r="BN127" s="1022"/>
      <c r="BO127" s="1022"/>
      <c r="BP127" s="1022"/>
      <c r="BQ127" s="1022"/>
      <c r="BR127" s="1022"/>
      <c r="BS127" s="1023"/>
      <c r="BT127" s="1024" t="s">
        <v>463</v>
      </c>
      <c r="BU127" s="1022"/>
      <c r="BV127" s="1022"/>
      <c r="BW127" s="1022"/>
      <c r="BX127" s="1022"/>
      <c r="BY127" s="1022"/>
      <c r="BZ127" s="1045"/>
      <c r="CA127" s="226"/>
      <c r="CB127" s="226"/>
      <c r="CC127" s="226"/>
      <c r="CD127" s="249"/>
      <c r="CE127" s="249"/>
      <c r="CF127" s="249"/>
      <c r="CG127" s="226"/>
      <c r="CH127" s="226"/>
      <c r="CI127" s="226"/>
      <c r="CJ127" s="248"/>
      <c r="CK127" s="1013"/>
      <c r="CL127" s="1000"/>
      <c r="CM127" s="1000"/>
      <c r="CN127" s="1000"/>
      <c r="CO127" s="1001"/>
      <c r="CP127" s="912" t="s">
        <v>464</v>
      </c>
      <c r="CQ127" s="913"/>
      <c r="CR127" s="913"/>
      <c r="CS127" s="913"/>
      <c r="CT127" s="913"/>
      <c r="CU127" s="913"/>
      <c r="CV127" s="913"/>
      <c r="CW127" s="913"/>
      <c r="CX127" s="913"/>
      <c r="CY127" s="913"/>
      <c r="CZ127" s="913"/>
      <c r="DA127" s="913"/>
      <c r="DB127" s="913"/>
      <c r="DC127" s="913"/>
      <c r="DD127" s="913"/>
      <c r="DE127" s="913"/>
      <c r="DF127" s="914"/>
      <c r="DG127" s="915" t="s">
        <v>122</v>
      </c>
      <c r="DH127" s="916"/>
      <c r="DI127" s="916"/>
      <c r="DJ127" s="916"/>
      <c r="DK127" s="916"/>
      <c r="DL127" s="916" t="s">
        <v>122</v>
      </c>
      <c r="DM127" s="916"/>
      <c r="DN127" s="916"/>
      <c r="DO127" s="916"/>
      <c r="DP127" s="916"/>
      <c r="DQ127" s="916" t="s">
        <v>122</v>
      </c>
      <c r="DR127" s="916"/>
      <c r="DS127" s="916"/>
      <c r="DT127" s="916"/>
      <c r="DU127" s="916"/>
      <c r="DV127" s="917" t="s">
        <v>122</v>
      </c>
      <c r="DW127" s="917"/>
      <c r="DX127" s="917"/>
      <c r="DY127" s="917"/>
      <c r="DZ127" s="918"/>
    </row>
    <row r="128" spans="1:130" s="224" customFormat="1" ht="26.25" customHeight="1" thickBot="1" x14ac:dyDescent="0.25">
      <c r="A128" s="1031" t="s">
        <v>465</v>
      </c>
      <c r="B128" s="1032"/>
      <c r="C128" s="1032"/>
      <c r="D128" s="1032"/>
      <c r="E128" s="1032"/>
      <c r="F128" s="1032"/>
      <c r="G128" s="1032"/>
      <c r="H128" s="1032"/>
      <c r="I128" s="1032"/>
      <c r="J128" s="1032"/>
      <c r="K128" s="1032"/>
      <c r="L128" s="1032"/>
      <c r="M128" s="1032"/>
      <c r="N128" s="1032"/>
      <c r="O128" s="1032"/>
      <c r="P128" s="1032"/>
      <c r="Q128" s="1032"/>
      <c r="R128" s="1032"/>
      <c r="S128" s="1032"/>
      <c r="T128" s="1032"/>
      <c r="U128" s="1032"/>
      <c r="V128" s="1032"/>
      <c r="W128" s="1033" t="s">
        <v>466</v>
      </c>
      <c r="X128" s="1033"/>
      <c r="Y128" s="1033"/>
      <c r="Z128" s="1034"/>
      <c r="AA128" s="1035">
        <v>14353</v>
      </c>
      <c r="AB128" s="1036"/>
      <c r="AC128" s="1036"/>
      <c r="AD128" s="1036"/>
      <c r="AE128" s="1037"/>
      <c r="AF128" s="1038">
        <v>14480</v>
      </c>
      <c r="AG128" s="1036"/>
      <c r="AH128" s="1036"/>
      <c r="AI128" s="1036"/>
      <c r="AJ128" s="1037"/>
      <c r="AK128" s="1038">
        <v>13831</v>
      </c>
      <c r="AL128" s="1036"/>
      <c r="AM128" s="1036"/>
      <c r="AN128" s="1036"/>
      <c r="AO128" s="1037"/>
      <c r="AP128" s="1039"/>
      <c r="AQ128" s="1040"/>
      <c r="AR128" s="1040"/>
      <c r="AS128" s="1040"/>
      <c r="AT128" s="1041"/>
      <c r="AU128" s="226"/>
      <c r="AV128" s="226"/>
      <c r="AW128" s="226"/>
      <c r="AX128" s="886" t="s">
        <v>467</v>
      </c>
      <c r="AY128" s="887"/>
      <c r="AZ128" s="887"/>
      <c r="BA128" s="887"/>
      <c r="BB128" s="887"/>
      <c r="BC128" s="887"/>
      <c r="BD128" s="887"/>
      <c r="BE128" s="888"/>
      <c r="BF128" s="1042" t="s">
        <v>122</v>
      </c>
      <c r="BG128" s="1043"/>
      <c r="BH128" s="1043"/>
      <c r="BI128" s="1043"/>
      <c r="BJ128" s="1043"/>
      <c r="BK128" s="1043"/>
      <c r="BL128" s="1044"/>
      <c r="BM128" s="1042">
        <v>14.98</v>
      </c>
      <c r="BN128" s="1043"/>
      <c r="BO128" s="1043"/>
      <c r="BP128" s="1043"/>
      <c r="BQ128" s="1043"/>
      <c r="BR128" s="1043"/>
      <c r="BS128" s="1044"/>
      <c r="BT128" s="1042">
        <v>20</v>
      </c>
      <c r="BU128" s="1043"/>
      <c r="BV128" s="1043"/>
      <c r="BW128" s="1043"/>
      <c r="BX128" s="1043"/>
      <c r="BY128" s="1043"/>
      <c r="BZ128" s="1066"/>
      <c r="CA128" s="249"/>
      <c r="CB128" s="249"/>
      <c r="CC128" s="249"/>
      <c r="CD128" s="249"/>
      <c r="CE128" s="249"/>
      <c r="CF128" s="249"/>
      <c r="CG128" s="226"/>
      <c r="CH128" s="226"/>
      <c r="CI128" s="226"/>
      <c r="CJ128" s="248"/>
      <c r="CK128" s="1014"/>
      <c r="CL128" s="1015"/>
      <c r="CM128" s="1015"/>
      <c r="CN128" s="1015"/>
      <c r="CO128" s="1016"/>
      <c r="CP128" s="1025" t="s">
        <v>468</v>
      </c>
      <c r="CQ128" s="713"/>
      <c r="CR128" s="713"/>
      <c r="CS128" s="713"/>
      <c r="CT128" s="713"/>
      <c r="CU128" s="713"/>
      <c r="CV128" s="713"/>
      <c r="CW128" s="713"/>
      <c r="CX128" s="713"/>
      <c r="CY128" s="713"/>
      <c r="CZ128" s="713"/>
      <c r="DA128" s="713"/>
      <c r="DB128" s="713"/>
      <c r="DC128" s="713"/>
      <c r="DD128" s="713"/>
      <c r="DE128" s="713"/>
      <c r="DF128" s="1026"/>
      <c r="DG128" s="1027" t="s">
        <v>122</v>
      </c>
      <c r="DH128" s="1028"/>
      <c r="DI128" s="1028"/>
      <c r="DJ128" s="1028"/>
      <c r="DK128" s="1028"/>
      <c r="DL128" s="1028" t="s">
        <v>122</v>
      </c>
      <c r="DM128" s="1028"/>
      <c r="DN128" s="1028"/>
      <c r="DO128" s="1028"/>
      <c r="DP128" s="1028"/>
      <c r="DQ128" s="1028" t="s">
        <v>122</v>
      </c>
      <c r="DR128" s="1028"/>
      <c r="DS128" s="1028"/>
      <c r="DT128" s="1028"/>
      <c r="DU128" s="1028"/>
      <c r="DV128" s="1029" t="s">
        <v>122</v>
      </c>
      <c r="DW128" s="1029"/>
      <c r="DX128" s="1029"/>
      <c r="DY128" s="1029"/>
      <c r="DZ128" s="1030"/>
    </row>
    <row r="129" spans="1:131" s="224" customFormat="1" ht="26.25" customHeight="1" x14ac:dyDescent="0.2">
      <c r="A129" s="924" t="s">
        <v>102</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60" t="s">
        <v>469</v>
      </c>
      <c r="X129" s="1061"/>
      <c r="Y129" s="1061"/>
      <c r="Z129" s="1062"/>
      <c r="AA129" s="948">
        <v>5211285</v>
      </c>
      <c r="AB129" s="949"/>
      <c r="AC129" s="949"/>
      <c r="AD129" s="949"/>
      <c r="AE129" s="950"/>
      <c r="AF129" s="951">
        <v>5029819</v>
      </c>
      <c r="AG129" s="949"/>
      <c r="AH129" s="949"/>
      <c r="AI129" s="949"/>
      <c r="AJ129" s="950"/>
      <c r="AK129" s="951">
        <v>5032795</v>
      </c>
      <c r="AL129" s="949"/>
      <c r="AM129" s="949"/>
      <c r="AN129" s="949"/>
      <c r="AO129" s="950"/>
      <c r="AP129" s="1063"/>
      <c r="AQ129" s="1064"/>
      <c r="AR129" s="1064"/>
      <c r="AS129" s="1064"/>
      <c r="AT129" s="1065"/>
      <c r="AU129" s="227"/>
      <c r="AV129" s="227"/>
      <c r="AW129" s="227"/>
      <c r="AX129" s="1055" t="s">
        <v>470</v>
      </c>
      <c r="AY129" s="913"/>
      <c r="AZ129" s="913"/>
      <c r="BA129" s="913"/>
      <c r="BB129" s="913"/>
      <c r="BC129" s="913"/>
      <c r="BD129" s="913"/>
      <c r="BE129" s="914"/>
      <c r="BF129" s="1056" t="s">
        <v>122</v>
      </c>
      <c r="BG129" s="1057"/>
      <c r="BH129" s="1057"/>
      <c r="BI129" s="1057"/>
      <c r="BJ129" s="1057"/>
      <c r="BK129" s="1057"/>
      <c r="BL129" s="1058"/>
      <c r="BM129" s="1056">
        <v>19.98</v>
      </c>
      <c r="BN129" s="1057"/>
      <c r="BO129" s="1057"/>
      <c r="BP129" s="1057"/>
      <c r="BQ129" s="1057"/>
      <c r="BR129" s="1057"/>
      <c r="BS129" s="1058"/>
      <c r="BT129" s="1056">
        <v>30</v>
      </c>
      <c r="BU129" s="1057"/>
      <c r="BV129" s="1057"/>
      <c r="BW129" s="1057"/>
      <c r="BX129" s="1057"/>
      <c r="BY129" s="1057"/>
      <c r="BZ129" s="1059"/>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4" t="s">
        <v>471</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60" t="s">
        <v>472</v>
      </c>
      <c r="X130" s="1061"/>
      <c r="Y130" s="1061"/>
      <c r="Z130" s="1062"/>
      <c r="AA130" s="948">
        <v>764967</v>
      </c>
      <c r="AB130" s="949"/>
      <c r="AC130" s="949"/>
      <c r="AD130" s="949"/>
      <c r="AE130" s="950"/>
      <c r="AF130" s="951">
        <v>734273</v>
      </c>
      <c r="AG130" s="949"/>
      <c r="AH130" s="949"/>
      <c r="AI130" s="949"/>
      <c r="AJ130" s="950"/>
      <c r="AK130" s="951">
        <v>709195</v>
      </c>
      <c r="AL130" s="949"/>
      <c r="AM130" s="949"/>
      <c r="AN130" s="949"/>
      <c r="AO130" s="950"/>
      <c r="AP130" s="1063"/>
      <c r="AQ130" s="1064"/>
      <c r="AR130" s="1064"/>
      <c r="AS130" s="1064"/>
      <c r="AT130" s="1065"/>
      <c r="AU130" s="227"/>
      <c r="AV130" s="227"/>
      <c r="AW130" s="227"/>
      <c r="AX130" s="1055" t="s">
        <v>473</v>
      </c>
      <c r="AY130" s="913"/>
      <c r="AZ130" s="913"/>
      <c r="BA130" s="913"/>
      <c r="BB130" s="913"/>
      <c r="BC130" s="913"/>
      <c r="BD130" s="913"/>
      <c r="BE130" s="914"/>
      <c r="BF130" s="1091">
        <v>6.6</v>
      </c>
      <c r="BG130" s="1092"/>
      <c r="BH130" s="1092"/>
      <c r="BI130" s="1092"/>
      <c r="BJ130" s="1092"/>
      <c r="BK130" s="1092"/>
      <c r="BL130" s="1093"/>
      <c r="BM130" s="1091">
        <v>25</v>
      </c>
      <c r="BN130" s="1092"/>
      <c r="BO130" s="1092"/>
      <c r="BP130" s="1092"/>
      <c r="BQ130" s="1092"/>
      <c r="BR130" s="1092"/>
      <c r="BS130" s="1093"/>
      <c r="BT130" s="1091">
        <v>35</v>
      </c>
      <c r="BU130" s="1092"/>
      <c r="BV130" s="1092"/>
      <c r="BW130" s="1092"/>
      <c r="BX130" s="1092"/>
      <c r="BY130" s="1092"/>
      <c r="BZ130" s="109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5"/>
      <c r="B131" s="1096"/>
      <c r="C131" s="1096"/>
      <c r="D131" s="1096"/>
      <c r="E131" s="1096"/>
      <c r="F131" s="1096"/>
      <c r="G131" s="1096"/>
      <c r="H131" s="1096"/>
      <c r="I131" s="1096"/>
      <c r="J131" s="1096"/>
      <c r="K131" s="1096"/>
      <c r="L131" s="1096"/>
      <c r="M131" s="1096"/>
      <c r="N131" s="1096"/>
      <c r="O131" s="1096"/>
      <c r="P131" s="1096"/>
      <c r="Q131" s="1096"/>
      <c r="R131" s="1096"/>
      <c r="S131" s="1096"/>
      <c r="T131" s="1096"/>
      <c r="U131" s="1096"/>
      <c r="V131" s="1096"/>
      <c r="W131" s="1097" t="s">
        <v>474</v>
      </c>
      <c r="X131" s="1098"/>
      <c r="Y131" s="1098"/>
      <c r="Z131" s="1099"/>
      <c r="AA131" s="994">
        <v>4446318</v>
      </c>
      <c r="AB131" s="976"/>
      <c r="AC131" s="976"/>
      <c r="AD131" s="976"/>
      <c r="AE131" s="977"/>
      <c r="AF131" s="975">
        <v>4295546</v>
      </c>
      <c r="AG131" s="976"/>
      <c r="AH131" s="976"/>
      <c r="AI131" s="976"/>
      <c r="AJ131" s="977"/>
      <c r="AK131" s="975">
        <v>4323600</v>
      </c>
      <c r="AL131" s="976"/>
      <c r="AM131" s="976"/>
      <c r="AN131" s="976"/>
      <c r="AO131" s="977"/>
      <c r="AP131" s="1100"/>
      <c r="AQ131" s="1101"/>
      <c r="AR131" s="1101"/>
      <c r="AS131" s="1101"/>
      <c r="AT131" s="1102"/>
      <c r="AU131" s="227"/>
      <c r="AV131" s="227"/>
      <c r="AW131" s="227"/>
      <c r="AX131" s="1073" t="s">
        <v>475</v>
      </c>
      <c r="AY131" s="713"/>
      <c r="AZ131" s="713"/>
      <c r="BA131" s="713"/>
      <c r="BB131" s="713"/>
      <c r="BC131" s="713"/>
      <c r="BD131" s="713"/>
      <c r="BE131" s="1026"/>
      <c r="BF131" s="1074" t="s">
        <v>122</v>
      </c>
      <c r="BG131" s="1075"/>
      <c r="BH131" s="1075"/>
      <c r="BI131" s="1075"/>
      <c r="BJ131" s="1075"/>
      <c r="BK131" s="1075"/>
      <c r="BL131" s="1076"/>
      <c r="BM131" s="1074">
        <v>350</v>
      </c>
      <c r="BN131" s="1075"/>
      <c r="BO131" s="1075"/>
      <c r="BP131" s="1075"/>
      <c r="BQ131" s="1075"/>
      <c r="BR131" s="1075"/>
      <c r="BS131" s="1076"/>
      <c r="BT131" s="1077"/>
      <c r="BU131" s="1078"/>
      <c r="BV131" s="1078"/>
      <c r="BW131" s="1078"/>
      <c r="BX131" s="1078"/>
      <c r="BY131" s="1078"/>
      <c r="BZ131" s="1079"/>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80" t="s">
        <v>476</v>
      </c>
      <c r="B132" s="1081"/>
      <c r="C132" s="1081"/>
      <c r="D132" s="1081"/>
      <c r="E132" s="1081"/>
      <c r="F132" s="1081"/>
      <c r="G132" s="1081"/>
      <c r="H132" s="1081"/>
      <c r="I132" s="1081"/>
      <c r="J132" s="1081"/>
      <c r="K132" s="1081"/>
      <c r="L132" s="1081"/>
      <c r="M132" s="1081"/>
      <c r="N132" s="1081"/>
      <c r="O132" s="1081"/>
      <c r="P132" s="1081"/>
      <c r="Q132" s="1081"/>
      <c r="R132" s="1081"/>
      <c r="S132" s="1081"/>
      <c r="T132" s="1081"/>
      <c r="U132" s="1081"/>
      <c r="V132" s="1084" t="s">
        <v>477</v>
      </c>
      <c r="W132" s="1084"/>
      <c r="X132" s="1084"/>
      <c r="Y132" s="1084"/>
      <c r="Z132" s="1085"/>
      <c r="AA132" s="1086">
        <v>6.0266944469999997</v>
      </c>
      <c r="AB132" s="1087"/>
      <c r="AC132" s="1087"/>
      <c r="AD132" s="1087"/>
      <c r="AE132" s="1088"/>
      <c r="AF132" s="1089">
        <v>7.0094698089999996</v>
      </c>
      <c r="AG132" s="1087"/>
      <c r="AH132" s="1087"/>
      <c r="AI132" s="1087"/>
      <c r="AJ132" s="1088"/>
      <c r="AK132" s="1089">
        <v>6.9732861499999999</v>
      </c>
      <c r="AL132" s="1087"/>
      <c r="AM132" s="1087"/>
      <c r="AN132" s="1087"/>
      <c r="AO132" s="1088"/>
      <c r="AP132" s="991"/>
      <c r="AQ132" s="992"/>
      <c r="AR132" s="992"/>
      <c r="AS132" s="992"/>
      <c r="AT132" s="1090"/>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2"/>
      <c r="B133" s="1083"/>
      <c r="C133" s="1083"/>
      <c r="D133" s="1083"/>
      <c r="E133" s="1083"/>
      <c r="F133" s="1083"/>
      <c r="G133" s="1083"/>
      <c r="H133" s="1083"/>
      <c r="I133" s="1083"/>
      <c r="J133" s="1083"/>
      <c r="K133" s="1083"/>
      <c r="L133" s="1083"/>
      <c r="M133" s="1083"/>
      <c r="N133" s="1083"/>
      <c r="O133" s="1083"/>
      <c r="P133" s="1083"/>
      <c r="Q133" s="1083"/>
      <c r="R133" s="1083"/>
      <c r="S133" s="1083"/>
      <c r="T133" s="1083"/>
      <c r="U133" s="1083"/>
      <c r="V133" s="1067" t="s">
        <v>478</v>
      </c>
      <c r="W133" s="1067"/>
      <c r="X133" s="1067"/>
      <c r="Y133" s="1067"/>
      <c r="Z133" s="1068"/>
      <c r="AA133" s="1069">
        <v>5.7</v>
      </c>
      <c r="AB133" s="1070"/>
      <c r="AC133" s="1070"/>
      <c r="AD133" s="1070"/>
      <c r="AE133" s="1071"/>
      <c r="AF133" s="1069">
        <v>6.2</v>
      </c>
      <c r="AG133" s="1070"/>
      <c r="AH133" s="1070"/>
      <c r="AI133" s="1070"/>
      <c r="AJ133" s="1071"/>
      <c r="AK133" s="1069">
        <v>6.6</v>
      </c>
      <c r="AL133" s="1070"/>
      <c r="AM133" s="1070"/>
      <c r="AN133" s="1070"/>
      <c r="AO133" s="1071"/>
      <c r="AP133" s="1018"/>
      <c r="AQ133" s="1019"/>
      <c r="AR133" s="1019"/>
      <c r="AS133" s="1019"/>
      <c r="AT133" s="1072"/>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GSMIjlJJzZYWk3sHIADxpoqA+imMdOTB8ncklacWTtLkSDV6/MmUR5uRlKs2ZaBHB52CP/Z+0LA8gKr7Dz9Fg==" saltValue="tO5BvTsSAxUQnplEIlno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479</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RXCGMcGJElDN7YHTX8RKk54nsxqU0QmB/jOUy6UooK8tAANKJJWbIlJ8V/JwM9i2aZsDtOnEJEQRu/e8bUZpg==" saltValue="iU7wpxbTzF7rgLedL+BMt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zmPMU9rBdd5ycSFjVrQtNErzHVvKzv0sQy1XVGFR3Uz2Qf+udHqf1lXRR1TX4x8a2rG7GuRBUlsBkLmpYat+A==" saltValue="LU+I2bcXkZY+OmmcLFK9Mw=="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481</v>
      </c>
      <c r="AL6" s="260"/>
      <c r="AM6" s="260"/>
      <c r="AN6" s="260"/>
    </row>
    <row r="7" spans="1:46" ht="13.5" customHeight="1" x14ac:dyDescent="0.2">
      <c r="A7" s="259"/>
      <c r="AK7" s="262"/>
      <c r="AL7" s="263"/>
      <c r="AM7" s="263"/>
      <c r="AN7" s="264"/>
      <c r="AO7" s="1104" t="s">
        <v>482</v>
      </c>
      <c r="AP7" s="265"/>
      <c r="AQ7" s="266" t="s">
        <v>483</v>
      </c>
      <c r="AR7" s="267"/>
    </row>
    <row r="8" spans="1:46" ht="13.2" x14ac:dyDescent="0.2">
      <c r="A8" s="259"/>
      <c r="AK8" s="268"/>
      <c r="AL8" s="269"/>
      <c r="AM8" s="269"/>
      <c r="AN8" s="270"/>
      <c r="AO8" s="1105"/>
      <c r="AP8" s="271" t="s">
        <v>484</v>
      </c>
      <c r="AQ8" s="272" t="s">
        <v>485</v>
      </c>
      <c r="AR8" s="273" t="s">
        <v>486</v>
      </c>
    </row>
    <row r="9" spans="1:46" ht="13.2" x14ac:dyDescent="0.2">
      <c r="A9" s="259"/>
      <c r="AK9" s="1106" t="s">
        <v>487</v>
      </c>
      <c r="AL9" s="1107"/>
      <c r="AM9" s="1107"/>
      <c r="AN9" s="1108"/>
      <c r="AO9" s="274">
        <v>1394626</v>
      </c>
      <c r="AP9" s="274">
        <v>126348</v>
      </c>
      <c r="AQ9" s="275">
        <v>123213</v>
      </c>
      <c r="AR9" s="276">
        <v>2.5</v>
      </c>
    </row>
    <row r="10" spans="1:46" ht="13.5" customHeight="1" x14ac:dyDescent="0.2">
      <c r="A10" s="259"/>
      <c r="AK10" s="1106" t="s">
        <v>488</v>
      </c>
      <c r="AL10" s="1107"/>
      <c r="AM10" s="1107"/>
      <c r="AN10" s="1108"/>
      <c r="AO10" s="277">
        <v>182401</v>
      </c>
      <c r="AP10" s="277">
        <v>16525</v>
      </c>
      <c r="AQ10" s="278">
        <v>19454</v>
      </c>
      <c r="AR10" s="279">
        <v>-15.1</v>
      </c>
    </row>
    <row r="11" spans="1:46" ht="13.5" customHeight="1" x14ac:dyDescent="0.2">
      <c r="A11" s="259"/>
      <c r="AK11" s="1106" t="s">
        <v>489</v>
      </c>
      <c r="AL11" s="1107"/>
      <c r="AM11" s="1107"/>
      <c r="AN11" s="1108"/>
      <c r="AO11" s="277">
        <v>1533</v>
      </c>
      <c r="AP11" s="277">
        <v>139</v>
      </c>
      <c r="AQ11" s="278">
        <v>2988</v>
      </c>
      <c r="AR11" s="279">
        <v>-95.3</v>
      </c>
    </row>
    <row r="12" spans="1:46" ht="13.5" customHeight="1" x14ac:dyDescent="0.2">
      <c r="A12" s="259"/>
      <c r="AK12" s="1106" t="s">
        <v>490</v>
      </c>
      <c r="AL12" s="1107"/>
      <c r="AM12" s="1107"/>
      <c r="AN12" s="1108"/>
      <c r="AO12" s="277" t="s">
        <v>491</v>
      </c>
      <c r="AP12" s="277" t="s">
        <v>491</v>
      </c>
      <c r="AQ12" s="278" t="s">
        <v>491</v>
      </c>
      <c r="AR12" s="279" t="s">
        <v>491</v>
      </c>
    </row>
    <row r="13" spans="1:46" ht="13.5" customHeight="1" x14ac:dyDescent="0.2">
      <c r="A13" s="259"/>
      <c r="AK13" s="1106" t="s">
        <v>492</v>
      </c>
      <c r="AL13" s="1107"/>
      <c r="AM13" s="1107"/>
      <c r="AN13" s="1108"/>
      <c r="AO13" s="277">
        <v>118246</v>
      </c>
      <c r="AP13" s="277">
        <v>10713</v>
      </c>
      <c r="AQ13" s="278">
        <v>6503</v>
      </c>
      <c r="AR13" s="279">
        <v>64.7</v>
      </c>
    </row>
    <row r="14" spans="1:46" ht="13.5" customHeight="1" x14ac:dyDescent="0.2">
      <c r="A14" s="259"/>
      <c r="AK14" s="1106" t="s">
        <v>493</v>
      </c>
      <c r="AL14" s="1107"/>
      <c r="AM14" s="1107"/>
      <c r="AN14" s="1108"/>
      <c r="AO14" s="277">
        <v>43584</v>
      </c>
      <c r="AP14" s="277">
        <v>3949</v>
      </c>
      <c r="AQ14" s="278">
        <v>2823</v>
      </c>
      <c r="AR14" s="279">
        <v>39.9</v>
      </c>
    </row>
    <row r="15" spans="1:46" ht="13.5" customHeight="1" x14ac:dyDescent="0.2">
      <c r="A15" s="259"/>
      <c r="AK15" s="1109" t="s">
        <v>494</v>
      </c>
      <c r="AL15" s="1110"/>
      <c r="AM15" s="1110"/>
      <c r="AN15" s="1111"/>
      <c r="AO15" s="277">
        <v>-34934</v>
      </c>
      <c r="AP15" s="277">
        <v>-3165</v>
      </c>
      <c r="AQ15" s="278">
        <v>-6736</v>
      </c>
      <c r="AR15" s="279">
        <v>-53</v>
      </c>
    </row>
    <row r="16" spans="1:46" ht="13.2" x14ac:dyDescent="0.2">
      <c r="A16" s="259"/>
      <c r="AK16" s="1109" t="s">
        <v>177</v>
      </c>
      <c r="AL16" s="1110"/>
      <c r="AM16" s="1110"/>
      <c r="AN16" s="1111"/>
      <c r="AO16" s="277">
        <v>1705456</v>
      </c>
      <c r="AP16" s="277">
        <v>154508</v>
      </c>
      <c r="AQ16" s="278">
        <v>148246</v>
      </c>
      <c r="AR16" s="279">
        <v>4.2</v>
      </c>
    </row>
    <row r="17" spans="1:46" ht="13.2" x14ac:dyDescent="0.2">
      <c r="A17" s="259"/>
    </row>
    <row r="18" spans="1:46" ht="13.2" x14ac:dyDescent="0.2">
      <c r="A18" s="259"/>
      <c r="AQ18" s="280"/>
      <c r="AR18" s="280"/>
    </row>
    <row r="19" spans="1:46" ht="13.2" x14ac:dyDescent="0.2">
      <c r="A19" s="259"/>
      <c r="AK19" s="255" t="s">
        <v>495</v>
      </c>
    </row>
    <row r="20" spans="1:46" ht="13.2" x14ac:dyDescent="0.2">
      <c r="A20" s="259"/>
      <c r="AK20" s="281"/>
      <c r="AL20" s="282"/>
      <c r="AM20" s="282"/>
      <c r="AN20" s="283"/>
      <c r="AO20" s="284" t="s">
        <v>496</v>
      </c>
      <c r="AP20" s="285" t="s">
        <v>497</v>
      </c>
      <c r="AQ20" s="286" t="s">
        <v>498</v>
      </c>
      <c r="AR20" s="287"/>
    </row>
    <row r="21" spans="1:46" s="260" customFormat="1" ht="13.2" x14ac:dyDescent="0.2">
      <c r="A21" s="288"/>
      <c r="AK21" s="1112" t="s">
        <v>499</v>
      </c>
      <c r="AL21" s="1113"/>
      <c r="AM21" s="1113"/>
      <c r="AN21" s="1114"/>
      <c r="AO21" s="289">
        <v>12.86</v>
      </c>
      <c r="AP21" s="290">
        <v>12.94</v>
      </c>
      <c r="AQ21" s="291">
        <v>-0.08</v>
      </c>
      <c r="AS21" s="292"/>
      <c r="AT21" s="288"/>
    </row>
    <row r="22" spans="1:46" s="260" customFormat="1" ht="13.2" x14ac:dyDescent="0.2">
      <c r="A22" s="288"/>
      <c r="AK22" s="1112" t="s">
        <v>500</v>
      </c>
      <c r="AL22" s="1113"/>
      <c r="AM22" s="1113"/>
      <c r="AN22" s="1114"/>
      <c r="AO22" s="293">
        <v>98.3</v>
      </c>
      <c r="AP22" s="294">
        <v>95.5</v>
      </c>
      <c r="AQ22" s="295">
        <v>2.8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3" t="s">
        <v>501</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row>
    <row r="27" spans="1:46" ht="13.2" x14ac:dyDescent="0.2">
      <c r="A27" s="300"/>
      <c r="AS27" s="255"/>
      <c r="AT27" s="255"/>
    </row>
    <row r="28" spans="1:46" ht="16.2" x14ac:dyDescent="0.2">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503</v>
      </c>
      <c r="AL29" s="260"/>
      <c r="AM29" s="260"/>
      <c r="AN29" s="260"/>
      <c r="AS29" s="302"/>
    </row>
    <row r="30" spans="1:46" ht="13.5" customHeight="1" x14ac:dyDescent="0.2">
      <c r="A30" s="259"/>
      <c r="AK30" s="262"/>
      <c r="AL30" s="263"/>
      <c r="AM30" s="263"/>
      <c r="AN30" s="264"/>
      <c r="AO30" s="1104" t="s">
        <v>482</v>
      </c>
      <c r="AP30" s="265"/>
      <c r="AQ30" s="266" t="s">
        <v>483</v>
      </c>
      <c r="AR30" s="267"/>
    </row>
    <row r="31" spans="1:46" ht="13.2" x14ac:dyDescent="0.2">
      <c r="A31" s="259"/>
      <c r="AK31" s="268"/>
      <c r="AL31" s="269"/>
      <c r="AM31" s="269"/>
      <c r="AN31" s="270"/>
      <c r="AO31" s="1105"/>
      <c r="AP31" s="271" t="s">
        <v>484</v>
      </c>
      <c r="AQ31" s="272" t="s">
        <v>485</v>
      </c>
      <c r="AR31" s="273" t="s">
        <v>486</v>
      </c>
    </row>
    <row r="32" spans="1:46" ht="27" customHeight="1" x14ac:dyDescent="0.2">
      <c r="A32" s="259"/>
      <c r="AK32" s="1120" t="s">
        <v>504</v>
      </c>
      <c r="AL32" s="1121"/>
      <c r="AM32" s="1121"/>
      <c r="AN32" s="1122"/>
      <c r="AO32" s="303">
        <v>744910</v>
      </c>
      <c r="AP32" s="303">
        <v>67486</v>
      </c>
      <c r="AQ32" s="304">
        <v>83862</v>
      </c>
      <c r="AR32" s="305">
        <v>-19.5</v>
      </c>
    </row>
    <row r="33" spans="1:46" ht="13.5" customHeight="1" x14ac:dyDescent="0.2">
      <c r="A33" s="259"/>
      <c r="AK33" s="1120" t="s">
        <v>505</v>
      </c>
      <c r="AL33" s="1121"/>
      <c r="AM33" s="1121"/>
      <c r="AN33" s="1122"/>
      <c r="AO33" s="303" t="s">
        <v>491</v>
      </c>
      <c r="AP33" s="303" t="s">
        <v>491</v>
      </c>
      <c r="AQ33" s="304" t="s">
        <v>491</v>
      </c>
      <c r="AR33" s="305" t="s">
        <v>491</v>
      </c>
    </row>
    <row r="34" spans="1:46" ht="27" customHeight="1" x14ac:dyDescent="0.2">
      <c r="A34" s="259"/>
      <c r="AK34" s="1120" t="s">
        <v>506</v>
      </c>
      <c r="AL34" s="1121"/>
      <c r="AM34" s="1121"/>
      <c r="AN34" s="1122"/>
      <c r="AO34" s="303" t="s">
        <v>491</v>
      </c>
      <c r="AP34" s="303" t="s">
        <v>491</v>
      </c>
      <c r="AQ34" s="304" t="s">
        <v>491</v>
      </c>
      <c r="AR34" s="305" t="s">
        <v>491</v>
      </c>
    </row>
    <row r="35" spans="1:46" ht="27" customHeight="1" x14ac:dyDescent="0.2">
      <c r="A35" s="259"/>
      <c r="AK35" s="1120" t="s">
        <v>507</v>
      </c>
      <c r="AL35" s="1121"/>
      <c r="AM35" s="1121"/>
      <c r="AN35" s="1122"/>
      <c r="AO35" s="303">
        <v>234556</v>
      </c>
      <c r="AP35" s="303">
        <v>21250</v>
      </c>
      <c r="AQ35" s="304">
        <v>26360</v>
      </c>
      <c r="AR35" s="305">
        <v>-19.399999999999999</v>
      </c>
    </row>
    <row r="36" spans="1:46" ht="27" customHeight="1" x14ac:dyDescent="0.2">
      <c r="A36" s="259"/>
      <c r="AK36" s="1120" t="s">
        <v>508</v>
      </c>
      <c r="AL36" s="1121"/>
      <c r="AM36" s="1121"/>
      <c r="AN36" s="1122"/>
      <c r="AO36" s="303">
        <v>44251</v>
      </c>
      <c r="AP36" s="303">
        <v>4009</v>
      </c>
      <c r="AQ36" s="304">
        <v>3483</v>
      </c>
      <c r="AR36" s="305">
        <v>15.1</v>
      </c>
    </row>
    <row r="37" spans="1:46" ht="13.5" customHeight="1" x14ac:dyDescent="0.2">
      <c r="A37" s="259"/>
      <c r="AK37" s="1120" t="s">
        <v>509</v>
      </c>
      <c r="AL37" s="1121"/>
      <c r="AM37" s="1121"/>
      <c r="AN37" s="1122"/>
      <c r="AO37" s="303">
        <v>806</v>
      </c>
      <c r="AP37" s="303">
        <v>73</v>
      </c>
      <c r="AQ37" s="304">
        <v>612</v>
      </c>
      <c r="AR37" s="305">
        <v>-88.1</v>
      </c>
    </row>
    <row r="38" spans="1:46" ht="27" customHeight="1" x14ac:dyDescent="0.2">
      <c r="A38" s="259"/>
      <c r="AK38" s="1123" t="s">
        <v>510</v>
      </c>
      <c r="AL38" s="1124"/>
      <c r="AM38" s="1124"/>
      <c r="AN38" s="1125"/>
      <c r="AO38" s="306" t="s">
        <v>491</v>
      </c>
      <c r="AP38" s="306" t="s">
        <v>491</v>
      </c>
      <c r="AQ38" s="307">
        <v>21</v>
      </c>
      <c r="AR38" s="295" t="s">
        <v>491</v>
      </c>
      <c r="AS38" s="302"/>
    </row>
    <row r="39" spans="1:46" ht="13.2" x14ac:dyDescent="0.2">
      <c r="A39" s="259"/>
      <c r="AK39" s="1123" t="s">
        <v>511</v>
      </c>
      <c r="AL39" s="1124"/>
      <c r="AM39" s="1124"/>
      <c r="AN39" s="1125"/>
      <c r="AO39" s="303">
        <v>-13831</v>
      </c>
      <c r="AP39" s="303">
        <v>-1253</v>
      </c>
      <c r="AQ39" s="304">
        <v>-3285</v>
      </c>
      <c r="AR39" s="305">
        <v>-61.9</v>
      </c>
      <c r="AS39" s="302"/>
    </row>
    <row r="40" spans="1:46" ht="27" customHeight="1" x14ac:dyDescent="0.2">
      <c r="A40" s="259"/>
      <c r="AK40" s="1120" t="s">
        <v>512</v>
      </c>
      <c r="AL40" s="1121"/>
      <c r="AM40" s="1121"/>
      <c r="AN40" s="1122"/>
      <c r="AO40" s="303">
        <v>-709195</v>
      </c>
      <c r="AP40" s="303">
        <v>-64250</v>
      </c>
      <c r="AQ40" s="304">
        <v>-73039</v>
      </c>
      <c r="AR40" s="305">
        <v>-12</v>
      </c>
      <c r="AS40" s="302"/>
    </row>
    <row r="41" spans="1:46" ht="13.2" x14ac:dyDescent="0.2">
      <c r="A41" s="259"/>
      <c r="AK41" s="1126" t="s">
        <v>287</v>
      </c>
      <c r="AL41" s="1127"/>
      <c r="AM41" s="1127"/>
      <c r="AN41" s="1128"/>
      <c r="AO41" s="303">
        <v>301497</v>
      </c>
      <c r="AP41" s="303">
        <v>27314</v>
      </c>
      <c r="AQ41" s="304">
        <v>38015</v>
      </c>
      <c r="AR41" s="305">
        <v>-28.1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513</v>
      </c>
    </row>
    <row r="48" spans="1:46" ht="13.2" x14ac:dyDescent="0.2">
      <c r="A48" s="259"/>
      <c r="AK48" s="313" t="s">
        <v>514</v>
      </c>
      <c r="AL48" s="313"/>
      <c r="AM48" s="313"/>
      <c r="AN48" s="313"/>
      <c r="AO48" s="313"/>
      <c r="AP48" s="313"/>
      <c r="AQ48" s="314"/>
      <c r="AR48" s="313"/>
    </row>
    <row r="49" spans="1:44" ht="13.5" customHeight="1" x14ac:dyDescent="0.2">
      <c r="A49" s="259"/>
      <c r="AK49" s="315"/>
      <c r="AL49" s="316"/>
      <c r="AM49" s="1115" t="s">
        <v>482</v>
      </c>
      <c r="AN49" s="1117" t="s">
        <v>515</v>
      </c>
      <c r="AO49" s="1118"/>
      <c r="AP49" s="1118"/>
      <c r="AQ49" s="1118"/>
      <c r="AR49" s="1119"/>
    </row>
    <row r="50" spans="1:44" ht="13.2" x14ac:dyDescent="0.2">
      <c r="A50" s="259"/>
      <c r="AK50" s="317"/>
      <c r="AL50" s="318"/>
      <c r="AM50" s="1116"/>
      <c r="AN50" s="319" t="s">
        <v>516</v>
      </c>
      <c r="AO50" s="320" t="s">
        <v>517</v>
      </c>
      <c r="AP50" s="321" t="s">
        <v>518</v>
      </c>
      <c r="AQ50" s="322" t="s">
        <v>519</v>
      </c>
      <c r="AR50" s="323" t="s">
        <v>520</v>
      </c>
    </row>
    <row r="51" spans="1:44" ht="13.2" x14ac:dyDescent="0.2">
      <c r="A51" s="259"/>
      <c r="AK51" s="315" t="s">
        <v>521</v>
      </c>
      <c r="AL51" s="316"/>
      <c r="AM51" s="324">
        <v>1229137</v>
      </c>
      <c r="AN51" s="325">
        <v>101339</v>
      </c>
      <c r="AO51" s="326">
        <v>-16.7</v>
      </c>
      <c r="AP51" s="327">
        <v>118252</v>
      </c>
      <c r="AQ51" s="328">
        <v>2.8</v>
      </c>
      <c r="AR51" s="329">
        <v>-19.5</v>
      </c>
    </row>
    <row r="52" spans="1:44" ht="13.2" x14ac:dyDescent="0.2">
      <c r="A52" s="259"/>
      <c r="AK52" s="330"/>
      <c r="AL52" s="331" t="s">
        <v>522</v>
      </c>
      <c r="AM52" s="332">
        <v>413857</v>
      </c>
      <c r="AN52" s="333">
        <v>34121</v>
      </c>
      <c r="AO52" s="334">
        <v>-28.4</v>
      </c>
      <c r="AP52" s="335">
        <v>49994</v>
      </c>
      <c r="AQ52" s="336">
        <v>-7.1</v>
      </c>
      <c r="AR52" s="337">
        <v>-21.3</v>
      </c>
    </row>
    <row r="53" spans="1:44" ht="13.2" x14ac:dyDescent="0.2">
      <c r="A53" s="259"/>
      <c r="AK53" s="315" t="s">
        <v>523</v>
      </c>
      <c r="AL53" s="316"/>
      <c r="AM53" s="324">
        <v>1507217</v>
      </c>
      <c r="AN53" s="325">
        <v>126934</v>
      </c>
      <c r="AO53" s="326">
        <v>25.3</v>
      </c>
      <c r="AP53" s="327">
        <v>120302</v>
      </c>
      <c r="AQ53" s="328">
        <v>1.7</v>
      </c>
      <c r="AR53" s="329">
        <v>23.6</v>
      </c>
    </row>
    <row r="54" spans="1:44" ht="13.2" x14ac:dyDescent="0.2">
      <c r="A54" s="259"/>
      <c r="AK54" s="330"/>
      <c r="AL54" s="331" t="s">
        <v>522</v>
      </c>
      <c r="AM54" s="332">
        <v>593566</v>
      </c>
      <c r="AN54" s="333">
        <v>49989</v>
      </c>
      <c r="AO54" s="334">
        <v>46.5</v>
      </c>
      <c r="AP54" s="335">
        <v>59328</v>
      </c>
      <c r="AQ54" s="336">
        <v>18.7</v>
      </c>
      <c r="AR54" s="337">
        <v>27.8</v>
      </c>
    </row>
    <row r="55" spans="1:44" ht="13.2" x14ac:dyDescent="0.2">
      <c r="A55" s="259"/>
      <c r="AK55" s="315" t="s">
        <v>524</v>
      </c>
      <c r="AL55" s="316"/>
      <c r="AM55" s="324">
        <v>1137288</v>
      </c>
      <c r="AN55" s="325">
        <v>97579</v>
      </c>
      <c r="AO55" s="326">
        <v>-23.1</v>
      </c>
      <c r="AP55" s="327">
        <v>114841</v>
      </c>
      <c r="AQ55" s="328">
        <v>-4.5</v>
      </c>
      <c r="AR55" s="329">
        <v>-18.600000000000001</v>
      </c>
    </row>
    <row r="56" spans="1:44" ht="13.2" x14ac:dyDescent="0.2">
      <c r="A56" s="259"/>
      <c r="AK56" s="330"/>
      <c r="AL56" s="331" t="s">
        <v>522</v>
      </c>
      <c r="AM56" s="332">
        <v>647559</v>
      </c>
      <c r="AN56" s="333">
        <v>55561</v>
      </c>
      <c r="AO56" s="334">
        <v>11.1</v>
      </c>
      <c r="AP56" s="335">
        <v>51589</v>
      </c>
      <c r="AQ56" s="336">
        <v>-13</v>
      </c>
      <c r="AR56" s="337">
        <v>24.1</v>
      </c>
    </row>
    <row r="57" spans="1:44" ht="13.2" x14ac:dyDescent="0.2">
      <c r="A57" s="259"/>
      <c r="AK57" s="315" t="s">
        <v>525</v>
      </c>
      <c r="AL57" s="316"/>
      <c r="AM57" s="324">
        <v>837844</v>
      </c>
      <c r="AN57" s="325">
        <v>73969</v>
      </c>
      <c r="AO57" s="326">
        <v>-24.2</v>
      </c>
      <c r="AP57" s="327">
        <v>124145</v>
      </c>
      <c r="AQ57" s="328">
        <v>8.1</v>
      </c>
      <c r="AR57" s="329">
        <v>-32.299999999999997</v>
      </c>
    </row>
    <row r="58" spans="1:44" ht="13.2" x14ac:dyDescent="0.2">
      <c r="A58" s="259"/>
      <c r="AK58" s="330"/>
      <c r="AL58" s="331" t="s">
        <v>522</v>
      </c>
      <c r="AM58" s="332">
        <v>345937</v>
      </c>
      <c r="AN58" s="333">
        <v>30541</v>
      </c>
      <c r="AO58" s="334">
        <v>-45</v>
      </c>
      <c r="AP58" s="335">
        <v>54761</v>
      </c>
      <c r="AQ58" s="336">
        <v>6.1</v>
      </c>
      <c r="AR58" s="337">
        <v>-51.1</v>
      </c>
    </row>
    <row r="59" spans="1:44" ht="13.2" x14ac:dyDescent="0.2">
      <c r="A59" s="259"/>
      <c r="AK59" s="315" t="s">
        <v>526</v>
      </c>
      <c r="AL59" s="316"/>
      <c r="AM59" s="324">
        <v>915815</v>
      </c>
      <c r="AN59" s="325">
        <v>82969</v>
      </c>
      <c r="AO59" s="326">
        <v>12.2</v>
      </c>
      <c r="AP59" s="327">
        <v>131480</v>
      </c>
      <c r="AQ59" s="328">
        <v>5.9</v>
      </c>
      <c r="AR59" s="329">
        <v>6.3</v>
      </c>
    </row>
    <row r="60" spans="1:44" ht="13.2" x14ac:dyDescent="0.2">
      <c r="A60" s="259"/>
      <c r="AK60" s="330"/>
      <c r="AL60" s="331" t="s">
        <v>522</v>
      </c>
      <c r="AM60" s="332">
        <v>437040</v>
      </c>
      <c r="AN60" s="333">
        <v>39594</v>
      </c>
      <c r="AO60" s="334">
        <v>29.6</v>
      </c>
      <c r="AP60" s="335">
        <v>63148</v>
      </c>
      <c r="AQ60" s="336">
        <v>15.3</v>
      </c>
      <c r="AR60" s="337">
        <v>14.3</v>
      </c>
    </row>
    <row r="61" spans="1:44" ht="13.2" x14ac:dyDescent="0.2">
      <c r="A61" s="259"/>
      <c r="AK61" s="315" t="s">
        <v>527</v>
      </c>
      <c r="AL61" s="338"/>
      <c r="AM61" s="324">
        <v>1125460</v>
      </c>
      <c r="AN61" s="325">
        <v>96558</v>
      </c>
      <c r="AO61" s="326">
        <v>-5.3</v>
      </c>
      <c r="AP61" s="327">
        <v>121804</v>
      </c>
      <c r="AQ61" s="339">
        <v>2.8</v>
      </c>
      <c r="AR61" s="329">
        <v>-8.1</v>
      </c>
    </row>
    <row r="62" spans="1:44" ht="13.2" x14ac:dyDescent="0.2">
      <c r="A62" s="259"/>
      <c r="AK62" s="330"/>
      <c r="AL62" s="331" t="s">
        <v>522</v>
      </c>
      <c r="AM62" s="332">
        <v>487592</v>
      </c>
      <c r="AN62" s="333">
        <v>41961</v>
      </c>
      <c r="AO62" s="334">
        <v>2.8</v>
      </c>
      <c r="AP62" s="335">
        <v>55764</v>
      </c>
      <c r="AQ62" s="336">
        <v>4</v>
      </c>
      <c r="AR62" s="337">
        <v>-1.2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E38kqZm0IjS7P6C5OFKSQivfOOppyssOjgJlsErPiuILrCheS40+EJWWxzl0U49PFn12iOQbazIxBaZsiPwEWQ==" saltValue="uFo7eYfIm9jRq+VBOn/T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479</v>
      </c>
    </row>
    <row r="121" spans="125:125" ht="13.5" hidden="1" customHeight="1" x14ac:dyDescent="0.2">
      <c r="DU121" s="253"/>
    </row>
  </sheetData>
  <sheetProtection algorithmName="SHA-512" hashValue="VJ6kyMyiIpafa4hgrjBlFmJmczIQZqYmBCDCLYvPhBj5DHYlFUaGRiVFqLHx0HrQORm9aieeBScTy05dOUijKg==" saltValue="zsks4sVYZ5XqasVpI+x1B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479</v>
      </c>
    </row>
  </sheetData>
  <sheetProtection algorithmName="SHA-512" hashValue="nda9hiUsmpyeUC4OSNQ9SlRTmoV0kmdfG5TfWLTZli+HVvxNzcsNsxhIGmhw9YCvBDfdRbfnj+4CSCBESIrNHA==" saltValue="pT9TLmI4vYE2fmL7pvWi9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29" t="s">
        <v>3</v>
      </c>
      <c r="D47" s="1129"/>
      <c r="E47" s="1130"/>
      <c r="F47" s="11">
        <v>27.82</v>
      </c>
      <c r="G47" s="12">
        <v>25.42</v>
      </c>
      <c r="H47" s="12">
        <v>27.64</v>
      </c>
      <c r="I47" s="12">
        <v>26.66</v>
      </c>
      <c r="J47" s="13">
        <v>20.59</v>
      </c>
    </row>
    <row r="48" spans="2:10" ht="57.75" customHeight="1" x14ac:dyDescent="0.2">
      <c r="B48" s="14"/>
      <c r="C48" s="1131" t="s">
        <v>4</v>
      </c>
      <c r="D48" s="1131"/>
      <c r="E48" s="1132"/>
      <c r="F48" s="15">
        <v>3.89</v>
      </c>
      <c r="G48" s="16">
        <v>1.53</v>
      </c>
      <c r="H48" s="16">
        <v>6.22</v>
      </c>
      <c r="I48" s="16">
        <v>5.2</v>
      </c>
      <c r="J48" s="17">
        <v>4.07</v>
      </c>
    </row>
    <row r="49" spans="2:10" ht="57.75" customHeight="1" thickBot="1" x14ac:dyDescent="0.25">
      <c r="B49" s="18"/>
      <c r="C49" s="1133" t="s">
        <v>5</v>
      </c>
      <c r="D49" s="1133"/>
      <c r="E49" s="1134"/>
      <c r="F49" s="19" t="s">
        <v>534</v>
      </c>
      <c r="G49" s="20" t="s">
        <v>535</v>
      </c>
      <c r="H49" s="20">
        <v>7.7</v>
      </c>
      <c r="I49" s="20" t="s">
        <v>536</v>
      </c>
      <c r="J49" s="21" t="s">
        <v>537</v>
      </c>
    </row>
    <row r="50" spans="2:10" ht="13.2" x14ac:dyDescent="0.2"/>
  </sheetData>
  <sheetProtection algorithmName="SHA-512" hashValue="hhV7EF/aV9BXlLjWv6FrHgpy2itmjdnxNifrxuVFGVOHuOXRxJhmosim4neZD9cobJGPVQWSNB57vlCWb6R9PQ==" saltValue="lV1TaDn/z7xwyfymxB8+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39" t="s">
        <v>538</v>
      </c>
      <c r="D34" s="1139"/>
      <c r="E34" s="1140"/>
      <c r="F34" s="32">
        <v>13.92</v>
      </c>
      <c r="G34" s="33">
        <v>13.23</v>
      </c>
      <c r="H34" s="33">
        <v>12.63</v>
      </c>
      <c r="I34" s="33">
        <v>15.01</v>
      </c>
      <c r="J34" s="34">
        <v>12.8</v>
      </c>
      <c r="K34" s="22"/>
      <c r="L34" s="22"/>
      <c r="M34" s="22"/>
      <c r="N34" s="22"/>
      <c r="O34" s="22"/>
      <c r="P34" s="22"/>
    </row>
    <row r="35" spans="1:16" ht="39" customHeight="1" x14ac:dyDescent="0.2">
      <c r="A35" s="22"/>
      <c r="B35" s="35"/>
      <c r="C35" s="1135" t="s">
        <v>539</v>
      </c>
      <c r="D35" s="1135"/>
      <c r="E35" s="1136"/>
      <c r="F35" s="36">
        <v>6.05</v>
      </c>
      <c r="G35" s="37">
        <v>5.82</v>
      </c>
      <c r="H35" s="37">
        <v>5.94</v>
      </c>
      <c r="I35" s="37">
        <v>6.49</v>
      </c>
      <c r="J35" s="38">
        <v>7.13</v>
      </c>
      <c r="K35" s="22"/>
      <c r="L35" s="22"/>
      <c r="M35" s="22"/>
      <c r="N35" s="22"/>
      <c r="O35" s="22"/>
      <c r="P35" s="22"/>
    </row>
    <row r="36" spans="1:16" ht="39" customHeight="1" x14ac:dyDescent="0.2">
      <c r="A36" s="22"/>
      <c r="B36" s="35"/>
      <c r="C36" s="1135" t="s">
        <v>540</v>
      </c>
      <c r="D36" s="1135"/>
      <c r="E36" s="1136"/>
      <c r="F36" s="36">
        <v>3.88</v>
      </c>
      <c r="G36" s="37">
        <v>1.53</v>
      </c>
      <c r="H36" s="37">
        <v>6.21</v>
      </c>
      <c r="I36" s="37">
        <v>5.19</v>
      </c>
      <c r="J36" s="38">
        <v>4.0599999999999996</v>
      </c>
      <c r="K36" s="22"/>
      <c r="L36" s="22"/>
      <c r="M36" s="22"/>
      <c r="N36" s="22"/>
      <c r="O36" s="22"/>
      <c r="P36" s="22"/>
    </row>
    <row r="37" spans="1:16" ht="39" customHeight="1" x14ac:dyDescent="0.2">
      <c r="A37" s="22"/>
      <c r="B37" s="35"/>
      <c r="C37" s="1135" t="s">
        <v>541</v>
      </c>
      <c r="D37" s="1135"/>
      <c r="E37" s="1136"/>
      <c r="F37" s="36" t="s">
        <v>491</v>
      </c>
      <c r="G37" s="37" t="s">
        <v>491</v>
      </c>
      <c r="H37" s="37" t="s">
        <v>491</v>
      </c>
      <c r="I37" s="37" t="s">
        <v>491</v>
      </c>
      <c r="J37" s="38">
        <v>1.89</v>
      </c>
      <c r="K37" s="22"/>
      <c r="L37" s="22"/>
      <c r="M37" s="22"/>
      <c r="N37" s="22"/>
      <c r="O37" s="22"/>
      <c r="P37" s="22"/>
    </row>
    <row r="38" spans="1:16" ht="39" customHeight="1" x14ac:dyDescent="0.2">
      <c r="A38" s="22"/>
      <c r="B38" s="35"/>
      <c r="C38" s="1135" t="s">
        <v>542</v>
      </c>
      <c r="D38" s="1135"/>
      <c r="E38" s="1136"/>
      <c r="F38" s="36">
        <v>1.92</v>
      </c>
      <c r="G38" s="37">
        <v>0.57999999999999996</v>
      </c>
      <c r="H38" s="37">
        <v>1.02</v>
      </c>
      <c r="I38" s="37">
        <v>1.4</v>
      </c>
      <c r="J38" s="38">
        <v>0.7</v>
      </c>
      <c r="K38" s="22"/>
      <c r="L38" s="22"/>
      <c r="M38" s="22"/>
      <c r="N38" s="22"/>
      <c r="O38" s="22"/>
      <c r="P38" s="22"/>
    </row>
    <row r="39" spans="1:16" ht="39" customHeight="1" x14ac:dyDescent="0.2">
      <c r="A39" s="22"/>
      <c r="B39" s="35"/>
      <c r="C39" s="1135" t="s">
        <v>543</v>
      </c>
      <c r="D39" s="1135"/>
      <c r="E39" s="1136"/>
      <c r="F39" s="36">
        <v>0.45</v>
      </c>
      <c r="G39" s="37">
        <v>0.38</v>
      </c>
      <c r="H39" s="37">
        <v>0.22</v>
      </c>
      <c r="I39" s="37">
        <v>0.2</v>
      </c>
      <c r="J39" s="38">
        <v>0.11</v>
      </c>
      <c r="K39" s="22"/>
      <c r="L39" s="22"/>
      <c r="M39" s="22"/>
      <c r="N39" s="22"/>
      <c r="O39" s="22"/>
      <c r="P39" s="22"/>
    </row>
    <row r="40" spans="1:16" ht="39" customHeight="1" x14ac:dyDescent="0.2">
      <c r="A40" s="22"/>
      <c r="B40" s="35"/>
      <c r="C40" s="1135" t="s">
        <v>544</v>
      </c>
      <c r="D40" s="1135"/>
      <c r="E40" s="1136"/>
      <c r="F40" s="36">
        <v>0.04</v>
      </c>
      <c r="G40" s="37">
        <v>0.03</v>
      </c>
      <c r="H40" s="37">
        <v>0.03</v>
      </c>
      <c r="I40" s="37">
        <v>0.04</v>
      </c>
      <c r="J40" s="38">
        <v>0.03</v>
      </c>
      <c r="K40" s="22"/>
      <c r="L40" s="22"/>
      <c r="M40" s="22"/>
      <c r="N40" s="22"/>
      <c r="O40" s="22"/>
      <c r="P40" s="22"/>
    </row>
    <row r="41" spans="1:16" ht="39" customHeight="1" x14ac:dyDescent="0.2">
      <c r="A41" s="22"/>
      <c r="B41" s="35"/>
      <c r="C41" s="1135" t="s">
        <v>545</v>
      </c>
      <c r="D41" s="1135"/>
      <c r="E41" s="1136"/>
      <c r="F41" s="36">
        <v>0.01</v>
      </c>
      <c r="G41" s="37">
        <v>0.01</v>
      </c>
      <c r="H41" s="37">
        <v>0.01</v>
      </c>
      <c r="I41" s="37">
        <v>0.01</v>
      </c>
      <c r="J41" s="38">
        <v>0.01</v>
      </c>
      <c r="K41" s="22"/>
      <c r="L41" s="22"/>
      <c r="M41" s="22"/>
      <c r="N41" s="22"/>
      <c r="O41" s="22"/>
      <c r="P41" s="22"/>
    </row>
    <row r="42" spans="1:16" ht="39" customHeight="1" x14ac:dyDescent="0.2">
      <c r="A42" s="22"/>
      <c r="B42" s="39"/>
      <c r="C42" s="1135" t="s">
        <v>546</v>
      </c>
      <c r="D42" s="1135"/>
      <c r="E42" s="1136"/>
      <c r="F42" s="36" t="s">
        <v>491</v>
      </c>
      <c r="G42" s="37" t="s">
        <v>491</v>
      </c>
      <c r="H42" s="37" t="s">
        <v>491</v>
      </c>
      <c r="I42" s="37" t="s">
        <v>491</v>
      </c>
      <c r="J42" s="38" t="s">
        <v>491</v>
      </c>
      <c r="K42" s="22"/>
      <c r="L42" s="22"/>
      <c r="M42" s="22"/>
      <c r="N42" s="22"/>
      <c r="O42" s="22"/>
      <c r="P42" s="22"/>
    </row>
    <row r="43" spans="1:16" ht="39" customHeight="1" thickBot="1" x14ac:dyDescent="0.25">
      <c r="A43" s="22"/>
      <c r="B43" s="40"/>
      <c r="C43" s="1137" t="s">
        <v>547</v>
      </c>
      <c r="D43" s="1137"/>
      <c r="E43" s="1138"/>
      <c r="F43" s="41">
        <v>0.37</v>
      </c>
      <c r="G43" s="42">
        <v>0.47</v>
      </c>
      <c r="H43" s="42">
        <v>0.75</v>
      </c>
      <c r="I43" s="42">
        <v>2.58</v>
      </c>
      <c r="J43" s="43">
        <v>0.01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5R4cRb/KgYHt4PJAr8oSdlhPIehvttcRfbGye+np8C6+v13XfZlHZz9/Rsln4Sr6SZzZ6bo9+UARAwqcyqVWQ==" saltValue="jCwrDW5nevFXScXqVoK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1" orientation="portrait"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2">
      <c r="A45" s="46"/>
      <c r="B45" s="1141" t="s">
        <v>9</v>
      </c>
      <c r="C45" s="1142"/>
      <c r="D45" s="56"/>
      <c r="E45" s="1147" t="s">
        <v>10</v>
      </c>
      <c r="F45" s="1147"/>
      <c r="G45" s="1147"/>
      <c r="H45" s="1147"/>
      <c r="I45" s="1147"/>
      <c r="J45" s="1148"/>
      <c r="K45" s="57">
        <v>765</v>
      </c>
      <c r="L45" s="58">
        <v>785</v>
      </c>
      <c r="M45" s="58">
        <v>784</v>
      </c>
      <c r="N45" s="58">
        <v>769</v>
      </c>
      <c r="O45" s="59">
        <v>745</v>
      </c>
      <c r="P45" s="46"/>
      <c r="Q45" s="46"/>
      <c r="R45" s="46"/>
      <c r="S45" s="46"/>
      <c r="T45" s="46"/>
      <c r="U45" s="46"/>
    </row>
    <row r="46" spans="1:21" ht="30.75" customHeight="1" x14ac:dyDescent="0.2">
      <c r="A46" s="46"/>
      <c r="B46" s="1143"/>
      <c r="C46" s="1144"/>
      <c r="D46" s="60"/>
      <c r="E46" s="1149" t="s">
        <v>11</v>
      </c>
      <c r="F46" s="1149"/>
      <c r="G46" s="1149"/>
      <c r="H46" s="1149"/>
      <c r="I46" s="1149"/>
      <c r="J46" s="1150"/>
      <c r="K46" s="61" t="s">
        <v>491</v>
      </c>
      <c r="L46" s="62" t="s">
        <v>491</v>
      </c>
      <c r="M46" s="62" t="s">
        <v>491</v>
      </c>
      <c r="N46" s="62" t="s">
        <v>491</v>
      </c>
      <c r="O46" s="63" t="s">
        <v>491</v>
      </c>
      <c r="P46" s="46"/>
      <c r="Q46" s="46"/>
      <c r="R46" s="46"/>
      <c r="S46" s="46"/>
      <c r="T46" s="46"/>
      <c r="U46" s="46"/>
    </row>
    <row r="47" spans="1:21" ht="30.75" customHeight="1" x14ac:dyDescent="0.2">
      <c r="A47" s="46"/>
      <c r="B47" s="1143"/>
      <c r="C47" s="1144"/>
      <c r="D47" s="60"/>
      <c r="E47" s="1149" t="s">
        <v>12</v>
      </c>
      <c r="F47" s="1149"/>
      <c r="G47" s="1149"/>
      <c r="H47" s="1149"/>
      <c r="I47" s="1149"/>
      <c r="J47" s="1150"/>
      <c r="K47" s="61" t="s">
        <v>491</v>
      </c>
      <c r="L47" s="62" t="s">
        <v>491</v>
      </c>
      <c r="M47" s="62" t="s">
        <v>491</v>
      </c>
      <c r="N47" s="62" t="s">
        <v>491</v>
      </c>
      <c r="O47" s="63" t="s">
        <v>491</v>
      </c>
      <c r="P47" s="46"/>
      <c r="Q47" s="46"/>
      <c r="R47" s="46"/>
      <c r="S47" s="46"/>
      <c r="T47" s="46"/>
      <c r="U47" s="46"/>
    </row>
    <row r="48" spans="1:21" ht="30.75" customHeight="1" x14ac:dyDescent="0.2">
      <c r="A48" s="46"/>
      <c r="B48" s="1143"/>
      <c r="C48" s="1144"/>
      <c r="D48" s="60"/>
      <c r="E48" s="1149" t="s">
        <v>13</v>
      </c>
      <c r="F48" s="1149"/>
      <c r="G48" s="1149"/>
      <c r="H48" s="1149"/>
      <c r="I48" s="1149"/>
      <c r="J48" s="1150"/>
      <c r="K48" s="61">
        <v>204</v>
      </c>
      <c r="L48" s="62">
        <v>204</v>
      </c>
      <c r="M48" s="62">
        <v>218</v>
      </c>
      <c r="N48" s="62">
        <v>237</v>
      </c>
      <c r="O48" s="63">
        <v>235</v>
      </c>
      <c r="P48" s="46"/>
      <c r="Q48" s="46"/>
      <c r="R48" s="46"/>
      <c r="S48" s="46"/>
      <c r="T48" s="46"/>
      <c r="U48" s="46"/>
    </row>
    <row r="49" spans="1:21" ht="30.75" customHeight="1" x14ac:dyDescent="0.2">
      <c r="A49" s="46"/>
      <c r="B49" s="1143"/>
      <c r="C49" s="1144"/>
      <c r="D49" s="60"/>
      <c r="E49" s="1149" t="s">
        <v>14</v>
      </c>
      <c r="F49" s="1149"/>
      <c r="G49" s="1149"/>
      <c r="H49" s="1149"/>
      <c r="I49" s="1149"/>
      <c r="J49" s="1150"/>
      <c r="K49" s="61">
        <v>25</v>
      </c>
      <c r="L49" s="62">
        <v>45</v>
      </c>
      <c r="M49" s="62">
        <v>45</v>
      </c>
      <c r="N49" s="62">
        <v>44</v>
      </c>
      <c r="O49" s="63">
        <v>44</v>
      </c>
      <c r="P49" s="46"/>
      <c r="Q49" s="46"/>
      <c r="R49" s="46"/>
      <c r="S49" s="46"/>
      <c r="T49" s="46"/>
      <c r="U49" s="46"/>
    </row>
    <row r="50" spans="1:21" ht="30.75" customHeight="1" x14ac:dyDescent="0.2">
      <c r="A50" s="46"/>
      <c r="B50" s="1143"/>
      <c r="C50" s="1144"/>
      <c r="D50" s="60"/>
      <c r="E50" s="1149" t="s">
        <v>15</v>
      </c>
      <c r="F50" s="1149"/>
      <c r="G50" s="1149"/>
      <c r="H50" s="1149"/>
      <c r="I50" s="1149"/>
      <c r="J50" s="1150"/>
      <c r="K50" s="61">
        <v>0</v>
      </c>
      <c r="L50" s="62">
        <v>0</v>
      </c>
      <c r="M50" s="62">
        <v>0</v>
      </c>
      <c r="N50" s="62" t="s">
        <v>491</v>
      </c>
      <c r="O50" s="63">
        <v>1</v>
      </c>
      <c r="P50" s="46"/>
      <c r="Q50" s="46"/>
      <c r="R50" s="46"/>
      <c r="S50" s="46"/>
      <c r="T50" s="46"/>
      <c r="U50" s="46"/>
    </row>
    <row r="51" spans="1:21" ht="30.75" customHeight="1" x14ac:dyDescent="0.2">
      <c r="A51" s="46"/>
      <c r="B51" s="1145"/>
      <c r="C51" s="1146"/>
      <c r="D51" s="64"/>
      <c r="E51" s="1149" t="s">
        <v>16</v>
      </c>
      <c r="F51" s="1149"/>
      <c r="G51" s="1149"/>
      <c r="H51" s="1149"/>
      <c r="I51" s="1149"/>
      <c r="J51" s="1150"/>
      <c r="K51" s="61" t="s">
        <v>491</v>
      </c>
      <c r="L51" s="62" t="s">
        <v>491</v>
      </c>
      <c r="M51" s="62" t="s">
        <v>491</v>
      </c>
      <c r="N51" s="62" t="s">
        <v>491</v>
      </c>
      <c r="O51" s="63" t="s">
        <v>491</v>
      </c>
      <c r="P51" s="46"/>
      <c r="Q51" s="46"/>
      <c r="R51" s="46"/>
      <c r="S51" s="46"/>
      <c r="T51" s="46"/>
      <c r="U51" s="46"/>
    </row>
    <row r="52" spans="1:21" ht="30.75" customHeight="1" x14ac:dyDescent="0.2">
      <c r="A52" s="46"/>
      <c r="B52" s="1151" t="s">
        <v>17</v>
      </c>
      <c r="C52" s="1152"/>
      <c r="D52" s="64"/>
      <c r="E52" s="1149" t="s">
        <v>18</v>
      </c>
      <c r="F52" s="1149"/>
      <c r="G52" s="1149"/>
      <c r="H52" s="1149"/>
      <c r="I52" s="1149"/>
      <c r="J52" s="1150"/>
      <c r="K52" s="61">
        <v>788</v>
      </c>
      <c r="L52" s="62">
        <v>792</v>
      </c>
      <c r="M52" s="62">
        <v>779</v>
      </c>
      <c r="N52" s="62">
        <v>748</v>
      </c>
      <c r="O52" s="63">
        <v>723</v>
      </c>
      <c r="P52" s="46"/>
      <c r="Q52" s="46"/>
      <c r="R52" s="46"/>
      <c r="S52" s="46"/>
      <c r="T52" s="46"/>
      <c r="U52" s="46"/>
    </row>
    <row r="53" spans="1:21" ht="30.75" customHeight="1" thickBot="1" x14ac:dyDescent="0.25">
      <c r="A53" s="46"/>
      <c r="B53" s="1153" t="s">
        <v>19</v>
      </c>
      <c r="C53" s="1154"/>
      <c r="D53" s="65"/>
      <c r="E53" s="1155" t="s">
        <v>20</v>
      </c>
      <c r="F53" s="1155"/>
      <c r="G53" s="1155"/>
      <c r="H53" s="1155"/>
      <c r="I53" s="1155"/>
      <c r="J53" s="1156"/>
      <c r="K53" s="66">
        <v>206</v>
      </c>
      <c r="L53" s="67">
        <v>242</v>
      </c>
      <c r="M53" s="67">
        <v>268</v>
      </c>
      <c r="N53" s="67">
        <v>302</v>
      </c>
      <c r="O53" s="68">
        <v>302</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57" t="s">
        <v>24</v>
      </c>
      <c r="C58" s="1158"/>
      <c r="D58" s="1163" t="s">
        <v>25</v>
      </c>
      <c r="E58" s="1164"/>
      <c r="F58" s="1164"/>
      <c r="G58" s="1164"/>
      <c r="H58" s="1164"/>
      <c r="I58" s="1164"/>
      <c r="J58" s="1165"/>
      <c r="K58" s="81"/>
      <c r="L58" s="82"/>
      <c r="M58" s="82"/>
      <c r="N58" s="82"/>
      <c r="O58" s="83"/>
    </row>
    <row r="59" spans="1:21" ht="31.5" customHeight="1" x14ac:dyDescent="0.2">
      <c r="B59" s="1159"/>
      <c r="C59" s="1160"/>
      <c r="D59" s="1166" t="s">
        <v>26</v>
      </c>
      <c r="E59" s="1167"/>
      <c r="F59" s="1167"/>
      <c r="G59" s="1167"/>
      <c r="H59" s="1167"/>
      <c r="I59" s="1167"/>
      <c r="J59" s="1168"/>
      <c r="K59" s="84"/>
      <c r="L59" s="85"/>
      <c r="M59" s="85"/>
      <c r="N59" s="85"/>
      <c r="O59" s="86"/>
    </row>
    <row r="60" spans="1:21" ht="31.5" customHeight="1" thickBot="1" x14ac:dyDescent="0.25">
      <c r="B60" s="1161"/>
      <c r="C60" s="1162"/>
      <c r="D60" s="1169" t="s">
        <v>27</v>
      </c>
      <c r="E60" s="1170"/>
      <c r="F60" s="1170"/>
      <c r="G60" s="1170"/>
      <c r="H60" s="1170"/>
      <c r="I60" s="1170"/>
      <c r="J60" s="1171"/>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r7MrE5bTGnpNn8HMOg/zvoZovrwkzrhXI3dJwsW6lHz1g3LkJgTnr6bTziLCPjlJ4pCzGYxC0c85yugcvvnrA==" saltValue="xq0f43RcczuY9HcHbk6p7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1"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529</v>
      </c>
      <c r="J40" s="101" t="s">
        <v>530</v>
      </c>
      <c r="K40" s="101" t="s">
        <v>531</v>
      </c>
      <c r="L40" s="101" t="s">
        <v>532</v>
      </c>
      <c r="M40" s="102" t="s">
        <v>533</v>
      </c>
    </row>
    <row r="41" spans="2:13" ht="27.75" customHeight="1" x14ac:dyDescent="0.2">
      <c r="B41" s="1172" t="s">
        <v>30</v>
      </c>
      <c r="C41" s="1173"/>
      <c r="D41" s="103"/>
      <c r="E41" s="1178" t="s">
        <v>31</v>
      </c>
      <c r="F41" s="1178"/>
      <c r="G41" s="1178"/>
      <c r="H41" s="1179"/>
      <c r="I41" s="342">
        <v>6718</v>
      </c>
      <c r="J41" s="343">
        <v>6755</v>
      </c>
      <c r="K41" s="343">
        <v>6835</v>
      </c>
      <c r="L41" s="343">
        <v>6475</v>
      </c>
      <c r="M41" s="344">
        <v>6214</v>
      </c>
    </row>
    <row r="42" spans="2:13" ht="27.75" customHeight="1" x14ac:dyDescent="0.2">
      <c r="B42" s="1174"/>
      <c r="C42" s="1175"/>
      <c r="D42" s="104"/>
      <c r="E42" s="1180" t="s">
        <v>32</v>
      </c>
      <c r="F42" s="1180"/>
      <c r="G42" s="1180"/>
      <c r="H42" s="1181"/>
      <c r="I42" s="345" t="s">
        <v>491</v>
      </c>
      <c r="J42" s="346" t="s">
        <v>491</v>
      </c>
      <c r="K42" s="346" t="s">
        <v>491</v>
      </c>
      <c r="L42" s="346">
        <v>8</v>
      </c>
      <c r="M42" s="347">
        <v>6</v>
      </c>
    </row>
    <row r="43" spans="2:13" ht="27.75" customHeight="1" x14ac:dyDescent="0.2">
      <c r="B43" s="1174"/>
      <c r="C43" s="1175"/>
      <c r="D43" s="104"/>
      <c r="E43" s="1180" t="s">
        <v>33</v>
      </c>
      <c r="F43" s="1180"/>
      <c r="G43" s="1180"/>
      <c r="H43" s="1181"/>
      <c r="I43" s="345">
        <v>1710</v>
      </c>
      <c r="J43" s="346">
        <v>1553</v>
      </c>
      <c r="K43" s="346">
        <v>1429</v>
      </c>
      <c r="L43" s="346">
        <v>1331</v>
      </c>
      <c r="M43" s="347">
        <v>1224</v>
      </c>
    </row>
    <row r="44" spans="2:13" ht="27.75" customHeight="1" x14ac:dyDescent="0.2">
      <c r="B44" s="1174"/>
      <c r="C44" s="1175"/>
      <c r="D44" s="104"/>
      <c r="E44" s="1180" t="s">
        <v>34</v>
      </c>
      <c r="F44" s="1180"/>
      <c r="G44" s="1180"/>
      <c r="H44" s="1181"/>
      <c r="I44" s="345">
        <v>669</v>
      </c>
      <c r="J44" s="346">
        <v>627</v>
      </c>
      <c r="K44" s="346">
        <v>584</v>
      </c>
      <c r="L44" s="346">
        <v>542</v>
      </c>
      <c r="M44" s="347">
        <v>484</v>
      </c>
    </row>
    <row r="45" spans="2:13" ht="27.75" customHeight="1" x14ac:dyDescent="0.2">
      <c r="B45" s="1174"/>
      <c r="C45" s="1175"/>
      <c r="D45" s="104"/>
      <c r="E45" s="1180" t="s">
        <v>35</v>
      </c>
      <c r="F45" s="1180"/>
      <c r="G45" s="1180"/>
      <c r="H45" s="1181"/>
      <c r="I45" s="345">
        <v>899</v>
      </c>
      <c r="J45" s="346">
        <v>846</v>
      </c>
      <c r="K45" s="346">
        <v>906</v>
      </c>
      <c r="L45" s="346">
        <v>976</v>
      </c>
      <c r="M45" s="347">
        <v>1106</v>
      </c>
    </row>
    <row r="46" spans="2:13" ht="27.75" customHeight="1" x14ac:dyDescent="0.2">
      <c r="B46" s="1174"/>
      <c r="C46" s="1175"/>
      <c r="D46" s="105"/>
      <c r="E46" s="1180" t="s">
        <v>36</v>
      </c>
      <c r="F46" s="1180"/>
      <c r="G46" s="1180"/>
      <c r="H46" s="1181"/>
      <c r="I46" s="345" t="s">
        <v>491</v>
      </c>
      <c r="J46" s="346" t="s">
        <v>491</v>
      </c>
      <c r="K46" s="346" t="s">
        <v>491</v>
      </c>
      <c r="L46" s="346" t="s">
        <v>491</v>
      </c>
      <c r="M46" s="347" t="s">
        <v>491</v>
      </c>
    </row>
    <row r="47" spans="2:13" ht="27.75" customHeight="1" x14ac:dyDescent="0.2">
      <c r="B47" s="1174"/>
      <c r="C47" s="1175"/>
      <c r="D47" s="106"/>
      <c r="E47" s="1182" t="s">
        <v>37</v>
      </c>
      <c r="F47" s="1183"/>
      <c r="G47" s="1183"/>
      <c r="H47" s="1184"/>
      <c r="I47" s="345" t="s">
        <v>491</v>
      </c>
      <c r="J47" s="346" t="s">
        <v>491</v>
      </c>
      <c r="K47" s="346" t="s">
        <v>491</v>
      </c>
      <c r="L47" s="346" t="s">
        <v>491</v>
      </c>
      <c r="M47" s="347" t="s">
        <v>491</v>
      </c>
    </row>
    <row r="48" spans="2:13" ht="27.75" customHeight="1" x14ac:dyDescent="0.2">
      <c r="B48" s="1174"/>
      <c r="C48" s="1175"/>
      <c r="D48" s="104"/>
      <c r="E48" s="1180" t="s">
        <v>38</v>
      </c>
      <c r="F48" s="1180"/>
      <c r="G48" s="1180"/>
      <c r="H48" s="1181"/>
      <c r="I48" s="345" t="s">
        <v>491</v>
      </c>
      <c r="J48" s="346" t="s">
        <v>491</v>
      </c>
      <c r="K48" s="346" t="s">
        <v>491</v>
      </c>
      <c r="L48" s="346" t="s">
        <v>491</v>
      </c>
      <c r="M48" s="347" t="s">
        <v>491</v>
      </c>
    </row>
    <row r="49" spans="2:13" ht="27.75" customHeight="1" x14ac:dyDescent="0.2">
      <c r="B49" s="1176"/>
      <c r="C49" s="1177"/>
      <c r="D49" s="104"/>
      <c r="E49" s="1180" t="s">
        <v>39</v>
      </c>
      <c r="F49" s="1180"/>
      <c r="G49" s="1180"/>
      <c r="H49" s="1181"/>
      <c r="I49" s="345" t="s">
        <v>491</v>
      </c>
      <c r="J49" s="346" t="s">
        <v>491</v>
      </c>
      <c r="K49" s="346" t="s">
        <v>491</v>
      </c>
      <c r="L49" s="346" t="s">
        <v>491</v>
      </c>
      <c r="M49" s="347" t="s">
        <v>491</v>
      </c>
    </row>
    <row r="50" spans="2:13" ht="27.75" customHeight="1" x14ac:dyDescent="0.2">
      <c r="B50" s="1185" t="s">
        <v>40</v>
      </c>
      <c r="C50" s="1186"/>
      <c r="D50" s="107"/>
      <c r="E50" s="1180" t="s">
        <v>41</v>
      </c>
      <c r="F50" s="1180"/>
      <c r="G50" s="1180"/>
      <c r="H50" s="1181"/>
      <c r="I50" s="345">
        <v>3007</v>
      </c>
      <c r="J50" s="346">
        <v>3071</v>
      </c>
      <c r="K50" s="346">
        <v>3655</v>
      </c>
      <c r="L50" s="346">
        <v>3549</v>
      </c>
      <c r="M50" s="347">
        <v>3288</v>
      </c>
    </row>
    <row r="51" spans="2:13" ht="27.75" customHeight="1" x14ac:dyDescent="0.2">
      <c r="B51" s="1174"/>
      <c r="C51" s="1175"/>
      <c r="D51" s="104"/>
      <c r="E51" s="1180" t="s">
        <v>42</v>
      </c>
      <c r="F51" s="1180"/>
      <c r="G51" s="1180"/>
      <c r="H51" s="1181"/>
      <c r="I51" s="345">
        <v>181</v>
      </c>
      <c r="J51" s="346">
        <v>258</v>
      </c>
      <c r="K51" s="346">
        <v>259</v>
      </c>
      <c r="L51" s="346">
        <v>246</v>
      </c>
      <c r="M51" s="347">
        <v>203</v>
      </c>
    </row>
    <row r="52" spans="2:13" ht="27.75" customHeight="1" x14ac:dyDescent="0.2">
      <c r="B52" s="1176"/>
      <c r="C52" s="1177"/>
      <c r="D52" s="104"/>
      <c r="E52" s="1180" t="s">
        <v>43</v>
      </c>
      <c r="F52" s="1180"/>
      <c r="G52" s="1180"/>
      <c r="H52" s="1181"/>
      <c r="I52" s="345">
        <v>6889</v>
      </c>
      <c r="J52" s="346">
        <v>6861</v>
      </c>
      <c r="K52" s="346">
        <v>6489</v>
      </c>
      <c r="L52" s="346">
        <v>6090</v>
      </c>
      <c r="M52" s="347">
        <v>5841</v>
      </c>
    </row>
    <row r="53" spans="2:13" ht="27.75" customHeight="1" thickBot="1" x14ac:dyDescent="0.25">
      <c r="B53" s="1187" t="s">
        <v>19</v>
      </c>
      <c r="C53" s="1188"/>
      <c r="D53" s="108"/>
      <c r="E53" s="1189" t="s">
        <v>44</v>
      </c>
      <c r="F53" s="1189"/>
      <c r="G53" s="1189"/>
      <c r="H53" s="1190"/>
      <c r="I53" s="348">
        <v>-80</v>
      </c>
      <c r="J53" s="349">
        <v>-409</v>
      </c>
      <c r="K53" s="349">
        <v>-649</v>
      </c>
      <c r="L53" s="349">
        <v>-554</v>
      </c>
      <c r="M53" s="350">
        <v>-297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sgfi3czzv14d7LTcNTtaOGEvDPqhc534e7TDtICuzobAqAHJXHVnhYdVU84Sj9bpd1FTiHCGkgv6+9iqVXPIBw==" saltValue="SRo33MxvA7NiAI/V1XJv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1" orientation="portrait"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531</v>
      </c>
      <c r="G54" s="117" t="s">
        <v>532</v>
      </c>
      <c r="H54" s="118" t="s">
        <v>533</v>
      </c>
    </row>
    <row r="55" spans="2:8" ht="52.5" customHeight="1" x14ac:dyDescent="0.2">
      <c r="B55" s="119"/>
      <c r="C55" s="1199" t="s">
        <v>46</v>
      </c>
      <c r="D55" s="1199"/>
      <c r="E55" s="1200"/>
      <c r="F55" s="120">
        <v>1440</v>
      </c>
      <c r="G55" s="120">
        <v>1341</v>
      </c>
      <c r="H55" s="121">
        <v>1036</v>
      </c>
    </row>
    <row r="56" spans="2:8" ht="52.5" customHeight="1" x14ac:dyDescent="0.2">
      <c r="B56" s="122"/>
      <c r="C56" s="1201" t="s">
        <v>47</v>
      </c>
      <c r="D56" s="1201"/>
      <c r="E56" s="1202"/>
      <c r="F56" s="123">
        <v>71</v>
      </c>
      <c r="G56" s="123">
        <v>72</v>
      </c>
      <c r="H56" s="124">
        <v>72</v>
      </c>
    </row>
    <row r="57" spans="2:8" ht="53.25" customHeight="1" x14ac:dyDescent="0.2">
      <c r="B57" s="122"/>
      <c r="C57" s="1203" t="s">
        <v>48</v>
      </c>
      <c r="D57" s="1203"/>
      <c r="E57" s="1204"/>
      <c r="F57" s="125">
        <v>1761</v>
      </c>
      <c r="G57" s="125">
        <v>1964</v>
      </c>
      <c r="H57" s="126">
        <v>1971</v>
      </c>
    </row>
    <row r="58" spans="2:8" ht="45.75" customHeight="1" x14ac:dyDescent="0.2">
      <c r="B58" s="127"/>
      <c r="C58" s="1191" t="s">
        <v>553</v>
      </c>
      <c r="D58" s="1192"/>
      <c r="E58" s="1193"/>
      <c r="F58" s="128">
        <v>1207</v>
      </c>
      <c r="G58" s="128">
        <v>1209</v>
      </c>
      <c r="H58" s="129">
        <v>1202</v>
      </c>
    </row>
    <row r="59" spans="2:8" ht="45.75" customHeight="1" x14ac:dyDescent="0.2">
      <c r="B59" s="127"/>
      <c r="C59" s="1191" t="s">
        <v>554</v>
      </c>
      <c r="D59" s="1192"/>
      <c r="E59" s="1193"/>
      <c r="F59" s="128">
        <v>294</v>
      </c>
      <c r="G59" s="128">
        <v>283</v>
      </c>
      <c r="H59" s="129">
        <v>311</v>
      </c>
    </row>
    <row r="60" spans="2:8" ht="45.75" customHeight="1" x14ac:dyDescent="0.2">
      <c r="B60" s="127"/>
      <c r="C60" s="1191" t="s">
        <v>555</v>
      </c>
      <c r="D60" s="1192"/>
      <c r="E60" s="1193"/>
      <c r="F60" s="128" t="s">
        <v>491</v>
      </c>
      <c r="G60" s="128">
        <v>200</v>
      </c>
      <c r="H60" s="129">
        <v>193</v>
      </c>
    </row>
    <row r="61" spans="2:8" ht="45.75" customHeight="1" x14ac:dyDescent="0.2">
      <c r="B61" s="127"/>
      <c r="C61" s="1191" t="s">
        <v>556</v>
      </c>
      <c r="D61" s="1192"/>
      <c r="E61" s="1193"/>
      <c r="F61" s="128">
        <v>161</v>
      </c>
      <c r="G61" s="128">
        <v>161</v>
      </c>
      <c r="H61" s="129">
        <v>162</v>
      </c>
    </row>
    <row r="62" spans="2:8" ht="45.75" customHeight="1" thickBot="1" x14ac:dyDescent="0.25">
      <c r="B62" s="130"/>
      <c r="C62" s="1194" t="s">
        <v>557</v>
      </c>
      <c r="D62" s="1195"/>
      <c r="E62" s="1196"/>
      <c r="F62" s="131">
        <v>63</v>
      </c>
      <c r="G62" s="131">
        <v>64</v>
      </c>
      <c r="H62" s="132">
        <v>64</v>
      </c>
    </row>
    <row r="63" spans="2:8" ht="52.5" customHeight="1" thickBot="1" x14ac:dyDescent="0.25">
      <c r="B63" s="133"/>
      <c r="C63" s="1197" t="s">
        <v>49</v>
      </c>
      <c r="D63" s="1197"/>
      <c r="E63" s="1198"/>
      <c r="F63" s="134">
        <v>3272</v>
      </c>
      <c r="G63" s="134">
        <v>3377</v>
      </c>
      <c r="H63" s="135">
        <v>3079</v>
      </c>
    </row>
    <row r="64" spans="2:8" ht="13.2" x14ac:dyDescent="0.2"/>
  </sheetData>
  <sheetProtection algorithmName="SHA-512" hashValue="MofuKM6wu48ogmQK+1KuM/uAsTI3cIH04bXZsImrtg3LMuLTZcHRfdgM1UDpEAEUmZjUxRVlaOojd0Z1BM5gHA==" saltValue="t7/PU1XTr6eppJ5Mb1iW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528</v>
      </c>
      <c r="G2" s="149"/>
      <c r="H2" s="150"/>
    </row>
    <row r="3" spans="1:8" x14ac:dyDescent="0.2">
      <c r="A3" s="146" t="s">
        <v>521</v>
      </c>
      <c r="B3" s="151"/>
      <c r="C3" s="152"/>
      <c r="D3" s="153">
        <v>101339</v>
      </c>
      <c r="E3" s="154"/>
      <c r="F3" s="155">
        <v>118252</v>
      </c>
      <c r="G3" s="156"/>
      <c r="H3" s="157"/>
    </row>
    <row r="4" spans="1:8" x14ac:dyDescent="0.2">
      <c r="A4" s="158"/>
      <c r="B4" s="159"/>
      <c r="C4" s="160"/>
      <c r="D4" s="161">
        <v>34121</v>
      </c>
      <c r="E4" s="162"/>
      <c r="F4" s="163">
        <v>49994</v>
      </c>
      <c r="G4" s="164"/>
      <c r="H4" s="165"/>
    </row>
    <row r="5" spans="1:8" x14ac:dyDescent="0.2">
      <c r="A5" s="146" t="s">
        <v>523</v>
      </c>
      <c r="B5" s="151"/>
      <c r="C5" s="152"/>
      <c r="D5" s="153">
        <v>126934</v>
      </c>
      <c r="E5" s="154"/>
      <c r="F5" s="155">
        <v>120302</v>
      </c>
      <c r="G5" s="156"/>
      <c r="H5" s="157"/>
    </row>
    <row r="6" spans="1:8" x14ac:dyDescent="0.2">
      <c r="A6" s="158"/>
      <c r="B6" s="159"/>
      <c r="C6" s="160"/>
      <c r="D6" s="161">
        <v>49989</v>
      </c>
      <c r="E6" s="162"/>
      <c r="F6" s="163">
        <v>59328</v>
      </c>
      <c r="G6" s="164"/>
      <c r="H6" s="165"/>
    </row>
    <row r="7" spans="1:8" x14ac:dyDescent="0.2">
      <c r="A7" s="146" t="s">
        <v>524</v>
      </c>
      <c r="B7" s="151"/>
      <c r="C7" s="152"/>
      <c r="D7" s="153">
        <v>97579</v>
      </c>
      <c r="E7" s="154"/>
      <c r="F7" s="155">
        <v>114841</v>
      </c>
      <c r="G7" s="156"/>
      <c r="H7" s="157"/>
    </row>
    <row r="8" spans="1:8" x14ac:dyDescent="0.2">
      <c r="A8" s="158"/>
      <c r="B8" s="159"/>
      <c r="C8" s="160"/>
      <c r="D8" s="161">
        <v>55561</v>
      </c>
      <c r="E8" s="162"/>
      <c r="F8" s="163">
        <v>51589</v>
      </c>
      <c r="G8" s="164"/>
      <c r="H8" s="165"/>
    </row>
    <row r="9" spans="1:8" x14ac:dyDescent="0.2">
      <c r="A9" s="146" t="s">
        <v>525</v>
      </c>
      <c r="B9" s="151"/>
      <c r="C9" s="152"/>
      <c r="D9" s="153">
        <v>73969</v>
      </c>
      <c r="E9" s="154"/>
      <c r="F9" s="155">
        <v>124145</v>
      </c>
      <c r="G9" s="156"/>
      <c r="H9" s="157"/>
    </row>
    <row r="10" spans="1:8" x14ac:dyDescent="0.2">
      <c r="A10" s="158"/>
      <c r="B10" s="159"/>
      <c r="C10" s="160"/>
      <c r="D10" s="161">
        <v>30541</v>
      </c>
      <c r="E10" s="162"/>
      <c r="F10" s="163">
        <v>54761</v>
      </c>
      <c r="G10" s="164"/>
      <c r="H10" s="165"/>
    </row>
    <row r="11" spans="1:8" x14ac:dyDescent="0.2">
      <c r="A11" s="146" t="s">
        <v>526</v>
      </c>
      <c r="B11" s="151"/>
      <c r="C11" s="152"/>
      <c r="D11" s="153">
        <v>82969</v>
      </c>
      <c r="E11" s="154"/>
      <c r="F11" s="155">
        <v>131480</v>
      </c>
      <c r="G11" s="156"/>
      <c r="H11" s="157"/>
    </row>
    <row r="12" spans="1:8" x14ac:dyDescent="0.2">
      <c r="A12" s="158"/>
      <c r="B12" s="159"/>
      <c r="C12" s="166"/>
      <c r="D12" s="161">
        <v>39594</v>
      </c>
      <c r="E12" s="162"/>
      <c r="F12" s="163">
        <v>63148</v>
      </c>
      <c r="G12" s="164"/>
      <c r="H12" s="165"/>
    </row>
    <row r="13" spans="1:8" x14ac:dyDescent="0.2">
      <c r="A13" s="146"/>
      <c r="B13" s="151"/>
      <c r="C13" s="152"/>
      <c r="D13" s="153">
        <v>96558</v>
      </c>
      <c r="E13" s="154"/>
      <c r="F13" s="155">
        <v>121804</v>
      </c>
      <c r="G13" s="167"/>
      <c r="H13" s="157"/>
    </row>
    <row r="14" spans="1:8" x14ac:dyDescent="0.2">
      <c r="A14" s="158"/>
      <c r="B14" s="159"/>
      <c r="C14" s="160"/>
      <c r="D14" s="161">
        <v>41961</v>
      </c>
      <c r="E14" s="162"/>
      <c r="F14" s="163">
        <v>55764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3.89</v>
      </c>
      <c r="C19" s="168">
        <f>ROUND(VALUE(SUBSTITUTE(実質収支比率等に係る経年分析!G$48,"▲","-")),2)</f>
        <v>1.53</v>
      </c>
      <c r="D19" s="168">
        <f>ROUND(VALUE(SUBSTITUTE(実質収支比率等に係る経年分析!H$48,"▲","-")),2)</f>
        <v>6.22</v>
      </c>
      <c r="E19" s="168">
        <f>ROUND(VALUE(SUBSTITUTE(実質収支比率等に係る経年分析!I$48,"▲","-")),2)</f>
        <v>5.2</v>
      </c>
      <c r="F19" s="168">
        <f>ROUND(VALUE(SUBSTITUTE(実質収支比率等に係る経年分析!J$48,"▲","-")),2)</f>
        <v>4.07</v>
      </c>
    </row>
    <row r="20" spans="1:11" x14ac:dyDescent="0.2">
      <c r="A20" s="168" t="s">
        <v>53</v>
      </c>
      <c r="B20" s="168">
        <f>ROUND(VALUE(SUBSTITUTE(実質収支比率等に係る経年分析!F$47,"▲","-")),2)</f>
        <v>27.82</v>
      </c>
      <c r="C20" s="168">
        <f>ROUND(VALUE(SUBSTITUTE(実質収支比率等に係る経年分析!G$47,"▲","-")),2)</f>
        <v>25.42</v>
      </c>
      <c r="D20" s="168">
        <f>ROUND(VALUE(SUBSTITUTE(実質収支比率等に係る経年分析!H$47,"▲","-")),2)</f>
        <v>27.64</v>
      </c>
      <c r="E20" s="168">
        <f>ROUND(VALUE(SUBSTITUTE(実質収支比率等に係る経年分析!I$47,"▲","-")),2)</f>
        <v>26.66</v>
      </c>
      <c r="F20" s="168">
        <f>ROUND(VALUE(SUBSTITUTE(実質収支比率等に係る経年分析!J$47,"▲","-")),2)</f>
        <v>20.59</v>
      </c>
    </row>
    <row r="21" spans="1:11" x14ac:dyDescent="0.2">
      <c r="A21" s="168" t="s">
        <v>54</v>
      </c>
      <c r="B21" s="168">
        <f>IF(ISNUMBER(VALUE(SUBSTITUTE(実質収支比率等に係る経年分析!F$49,"▲","-"))),ROUND(VALUE(SUBSTITUTE(実質収支比率等に係る経年分析!F$49,"▲","-")),2),NA())</f>
        <v>-1.79</v>
      </c>
      <c r="C21" s="168">
        <f>IF(ISNUMBER(VALUE(SUBSTITUTE(実質収支比率等に係る経年分析!G$49,"▲","-"))),ROUND(VALUE(SUBSTITUTE(実質収支比率等に係る経年分析!G$49,"▲","-")),2),NA())</f>
        <v>-5.7</v>
      </c>
      <c r="D21" s="168">
        <f>IF(ISNUMBER(VALUE(SUBSTITUTE(実質収支比率等に係る経年分析!H$49,"▲","-"))),ROUND(VALUE(SUBSTITUTE(実質収支比率等に係る経年分析!H$49,"▲","-")),2),NA())</f>
        <v>7.7</v>
      </c>
      <c r="E21" s="168">
        <f>IF(ISNUMBER(VALUE(SUBSTITUTE(実質収支比率等に係る経年分析!I$49,"▲","-"))),ROUND(VALUE(SUBSTITUTE(実質収支比率等に係る経年分析!I$49,"▲","-")),2),NA())</f>
        <v>-8.7799999999999994</v>
      </c>
      <c r="F21" s="168">
        <f>IF(ISNUMBER(VALUE(SUBSTITUTE(実質収支比率等に係る経年分析!J$49,"▲","-"))),ROUND(VALUE(SUBSTITUTE(実質収支比率等に係る経年分析!J$49,"▲","-")),2),NA())</f>
        <v>-11.16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2.58</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西臼杵地域介護認定審査会特別会計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2">
      <c r="A32" s="169" t="str">
        <f>IF(連結実質赤字比率に係る赤字・黒字の構成分析!C$38="",NA(),連結実質赤字比率に係る赤字・黒字の構成分析!C$38)</f>
        <v>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1.92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0.57999999999999996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6.21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4.0599999999999996</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7.13</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13.23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12.63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15.01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12.8</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788</v>
      </c>
      <c r="E42" s="170"/>
      <c r="F42" s="170"/>
      <c r="G42" s="170">
        <f>'実質公債費比率（分子）の構造'!L$52</f>
        <v>792</v>
      </c>
      <c r="H42" s="170"/>
      <c r="I42" s="170"/>
      <c r="J42" s="170">
        <f>'実質公債費比率（分子）の構造'!M$52</f>
        <v>779</v>
      </c>
      <c r="K42" s="170"/>
      <c r="L42" s="170"/>
      <c r="M42" s="170">
        <f>'実質公債費比率（分子）の構造'!N$52</f>
        <v>748</v>
      </c>
      <c r="N42" s="170"/>
      <c r="O42" s="170"/>
      <c r="P42" s="170">
        <f>'実質公債費比率（分子）の構造'!O$52</f>
        <v>723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t="str">
        <f>'実質公債費比率（分子）の構造'!N$50</f>
        <v>-</v>
      </c>
      <c r="L44" s="170"/>
      <c r="M44" s="170"/>
      <c r="N44" s="170">
        <f>'実質公債費比率（分子）の構造'!O$50</f>
        <v>1</v>
      </c>
      <c r="O44" s="170"/>
      <c r="P44" s="170"/>
    </row>
    <row r="45" spans="1:16" x14ac:dyDescent="0.2">
      <c r="A45" s="170" t="s">
        <v>63</v>
      </c>
      <c r="B45" s="170">
        <f>'実質公債費比率（分子）の構造'!K$49</f>
        <v>25</v>
      </c>
      <c r="C45" s="170"/>
      <c r="D45" s="170"/>
      <c r="E45" s="170">
        <f>'実質公債費比率（分子）の構造'!L$49</f>
        <v>45</v>
      </c>
      <c r="F45" s="170"/>
      <c r="G45" s="170"/>
      <c r="H45" s="170">
        <f>'実質公債費比率（分子）の構造'!M$49</f>
        <v>45</v>
      </c>
      <c r="I45" s="170"/>
      <c r="J45" s="170"/>
      <c r="K45" s="170">
        <f>'実質公債費比率（分子）の構造'!N$49</f>
        <v>44</v>
      </c>
      <c r="L45" s="170"/>
      <c r="M45" s="170"/>
      <c r="N45" s="170">
        <f>'実質公債費比率（分子）の構造'!O$49</f>
        <v>44</v>
      </c>
      <c r="O45" s="170"/>
      <c r="P45" s="170"/>
    </row>
    <row r="46" spans="1:16" x14ac:dyDescent="0.2">
      <c r="A46" s="170" t="s">
        <v>64</v>
      </c>
      <c r="B46" s="170">
        <f>'実質公債費比率（分子）の構造'!K$48</f>
        <v>204</v>
      </c>
      <c r="C46" s="170"/>
      <c r="D46" s="170"/>
      <c r="E46" s="170">
        <f>'実質公債費比率（分子）の構造'!L$48</f>
        <v>204</v>
      </c>
      <c r="F46" s="170"/>
      <c r="G46" s="170"/>
      <c r="H46" s="170">
        <f>'実質公債費比率（分子）の構造'!M$48</f>
        <v>218</v>
      </c>
      <c r="I46" s="170"/>
      <c r="J46" s="170"/>
      <c r="K46" s="170">
        <f>'実質公債費比率（分子）の構造'!N$48</f>
        <v>237</v>
      </c>
      <c r="L46" s="170"/>
      <c r="M46" s="170"/>
      <c r="N46" s="170">
        <f>'実質公債費比率（分子）の構造'!O$48</f>
        <v>235</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765</v>
      </c>
      <c r="C49" s="170"/>
      <c r="D49" s="170"/>
      <c r="E49" s="170">
        <f>'実質公債費比率（分子）の構造'!L$45</f>
        <v>785</v>
      </c>
      <c r="F49" s="170"/>
      <c r="G49" s="170"/>
      <c r="H49" s="170">
        <f>'実質公債費比率（分子）の構造'!M$45</f>
        <v>784</v>
      </c>
      <c r="I49" s="170"/>
      <c r="J49" s="170"/>
      <c r="K49" s="170">
        <f>'実質公債費比率（分子）の構造'!N$45</f>
        <v>769</v>
      </c>
      <c r="L49" s="170"/>
      <c r="M49" s="170"/>
      <c r="N49" s="170">
        <f>'実質公債費比率（分子）の構造'!O$45</f>
        <v>745</v>
      </c>
      <c r="O49" s="170"/>
      <c r="P49" s="170"/>
    </row>
    <row r="50" spans="1:16" x14ac:dyDescent="0.2">
      <c r="A50" s="170" t="s">
        <v>67</v>
      </c>
      <c r="B50" s="170" t="e">
        <f>NA()</f>
        <v>#N/A</v>
      </c>
      <c r="C50" s="170">
        <f>IF(ISNUMBER('実質公債費比率（分子）の構造'!K$53),'実質公債費比率（分子）の構造'!K$53,NA())</f>
        <v>206</v>
      </c>
      <c r="D50" s="170" t="e">
        <f>NA()</f>
        <v>#N/A</v>
      </c>
      <c r="E50" s="170" t="e">
        <f>NA()</f>
        <v>#N/A</v>
      </c>
      <c r="F50" s="170">
        <f>IF(ISNUMBER('実質公債費比率（分子）の構造'!L$53),'実質公債費比率（分子）の構造'!L$53,NA())</f>
        <v>242</v>
      </c>
      <c r="G50" s="170" t="e">
        <f>NA()</f>
        <v>#N/A</v>
      </c>
      <c r="H50" s="170" t="e">
        <f>NA()</f>
        <v>#N/A</v>
      </c>
      <c r="I50" s="170">
        <f>IF(ISNUMBER('実質公債費比率（分子）の構造'!M$53),'実質公債費比率（分子）の構造'!M$53,NA())</f>
        <v>268</v>
      </c>
      <c r="J50" s="170" t="e">
        <f>NA()</f>
        <v>#N/A</v>
      </c>
      <c r="K50" s="170" t="e">
        <f>NA()</f>
        <v>#N/A</v>
      </c>
      <c r="L50" s="170">
        <f>IF(ISNUMBER('実質公債費比率（分子）の構造'!N$53),'実質公債費比率（分子）の構造'!N$53,NA())</f>
        <v>302</v>
      </c>
      <c r="M50" s="170" t="e">
        <f>NA()</f>
        <v>#N/A</v>
      </c>
      <c r="N50" s="170" t="e">
        <f>NA()</f>
        <v>#N/A</v>
      </c>
      <c r="O50" s="170">
        <f>IF(ISNUMBER('実質公債費比率（分子）の構造'!O$53),'実質公債費比率（分子）の構造'!O$53,NA())</f>
        <v>302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6889</v>
      </c>
      <c r="E56" s="169"/>
      <c r="F56" s="169"/>
      <c r="G56" s="169">
        <f>'将来負担比率（分子）の構造'!J$52</f>
        <v>6861</v>
      </c>
      <c r="H56" s="169"/>
      <c r="I56" s="169"/>
      <c r="J56" s="169">
        <f>'将来負担比率（分子）の構造'!K$52</f>
        <v>6489</v>
      </c>
      <c r="K56" s="169"/>
      <c r="L56" s="169"/>
      <c r="M56" s="169">
        <f>'将来負担比率（分子）の構造'!L$52</f>
        <v>6090</v>
      </c>
      <c r="N56" s="169"/>
      <c r="O56" s="169"/>
      <c r="P56" s="169">
        <f>'将来負担比率（分子）の構造'!M$52</f>
        <v>5841</v>
      </c>
    </row>
    <row r="57" spans="1:16" x14ac:dyDescent="0.2">
      <c r="A57" s="169" t="s">
        <v>42</v>
      </c>
      <c r="B57" s="169"/>
      <c r="C57" s="169"/>
      <c r="D57" s="169">
        <f>'将来負担比率（分子）の構造'!I$51</f>
        <v>181</v>
      </c>
      <c r="E57" s="169"/>
      <c r="F57" s="169"/>
      <c r="G57" s="169">
        <f>'将来負担比率（分子）の構造'!J$51</f>
        <v>258</v>
      </c>
      <c r="H57" s="169"/>
      <c r="I57" s="169"/>
      <c r="J57" s="169">
        <f>'将来負担比率（分子）の構造'!K$51</f>
        <v>259</v>
      </c>
      <c r="K57" s="169"/>
      <c r="L57" s="169"/>
      <c r="M57" s="169">
        <f>'将来負担比率（分子）の構造'!L$51</f>
        <v>246</v>
      </c>
      <c r="N57" s="169"/>
      <c r="O57" s="169"/>
      <c r="P57" s="169">
        <f>'将来負担比率（分子）の構造'!M$51</f>
        <v>203</v>
      </c>
    </row>
    <row r="58" spans="1:16" x14ac:dyDescent="0.2">
      <c r="A58" s="169" t="s">
        <v>41</v>
      </c>
      <c r="B58" s="169"/>
      <c r="C58" s="169"/>
      <c r="D58" s="169">
        <f>'将来負担比率（分子）の構造'!I$50</f>
        <v>3007</v>
      </c>
      <c r="E58" s="169"/>
      <c r="F58" s="169"/>
      <c r="G58" s="169">
        <f>'将来負担比率（分子）の構造'!J$50</f>
        <v>3071</v>
      </c>
      <c r="H58" s="169"/>
      <c r="I58" s="169"/>
      <c r="J58" s="169">
        <f>'将来負担比率（分子）の構造'!K$50</f>
        <v>3655</v>
      </c>
      <c r="K58" s="169"/>
      <c r="L58" s="169"/>
      <c r="M58" s="169">
        <f>'将来負担比率（分子）の構造'!L$50</f>
        <v>3549</v>
      </c>
      <c r="N58" s="169"/>
      <c r="O58" s="169"/>
      <c r="P58" s="169">
        <f>'将来負担比率（分子）の構造'!M$50</f>
        <v>3288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899</v>
      </c>
      <c r="C62" s="169"/>
      <c r="D62" s="169"/>
      <c r="E62" s="169">
        <f>'将来負担比率（分子）の構造'!J$45</f>
        <v>846</v>
      </c>
      <c r="F62" s="169"/>
      <c r="G62" s="169"/>
      <c r="H62" s="169">
        <f>'将来負担比率（分子）の構造'!K$45</f>
        <v>906</v>
      </c>
      <c r="I62" s="169"/>
      <c r="J62" s="169"/>
      <c r="K62" s="169">
        <f>'将来負担比率（分子）の構造'!L$45</f>
        <v>976</v>
      </c>
      <c r="L62" s="169"/>
      <c r="M62" s="169"/>
      <c r="N62" s="169">
        <f>'将来負担比率（分子）の構造'!M$45</f>
        <v>1106</v>
      </c>
      <c r="O62" s="169"/>
      <c r="P62" s="169"/>
    </row>
    <row r="63" spans="1:16" x14ac:dyDescent="0.2">
      <c r="A63" s="169" t="s">
        <v>34</v>
      </c>
      <c r="B63" s="169">
        <f>'将来負担比率（分子）の構造'!I$44</f>
        <v>669</v>
      </c>
      <c r="C63" s="169"/>
      <c r="D63" s="169"/>
      <c r="E63" s="169">
        <f>'将来負担比率（分子）の構造'!J$44</f>
        <v>627</v>
      </c>
      <c r="F63" s="169"/>
      <c r="G63" s="169"/>
      <c r="H63" s="169">
        <f>'将来負担比率（分子）の構造'!K$44</f>
        <v>584</v>
      </c>
      <c r="I63" s="169"/>
      <c r="J63" s="169"/>
      <c r="K63" s="169">
        <f>'将来負担比率（分子）の構造'!L$44</f>
        <v>542</v>
      </c>
      <c r="L63" s="169"/>
      <c r="M63" s="169"/>
      <c r="N63" s="169">
        <f>'将来負担比率（分子）の構造'!M$44</f>
        <v>484</v>
      </c>
      <c r="O63" s="169"/>
      <c r="P63" s="169"/>
    </row>
    <row r="64" spans="1:16" x14ac:dyDescent="0.2">
      <c r="A64" s="169" t="s">
        <v>33</v>
      </c>
      <c r="B64" s="169">
        <f>'将来負担比率（分子）の構造'!I$43</f>
        <v>1710</v>
      </c>
      <c r="C64" s="169"/>
      <c r="D64" s="169"/>
      <c r="E64" s="169">
        <f>'将来負担比率（分子）の構造'!J$43</f>
        <v>1553</v>
      </c>
      <c r="F64" s="169"/>
      <c r="G64" s="169"/>
      <c r="H64" s="169">
        <f>'将来負担比率（分子）の構造'!K$43</f>
        <v>1429</v>
      </c>
      <c r="I64" s="169"/>
      <c r="J64" s="169"/>
      <c r="K64" s="169">
        <f>'将来負担比率（分子）の構造'!L$43</f>
        <v>1331</v>
      </c>
      <c r="L64" s="169"/>
      <c r="M64" s="169"/>
      <c r="N64" s="169">
        <f>'将来負担比率（分子）の構造'!M$43</f>
        <v>1224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f>'将来負担比率（分子）の構造'!L$42</f>
        <v>8</v>
      </c>
      <c r="L65" s="169"/>
      <c r="M65" s="169"/>
      <c r="N65" s="169">
        <f>'将来負担比率（分子）の構造'!M$42</f>
        <v>6</v>
      </c>
      <c r="O65" s="169"/>
      <c r="P65" s="169"/>
    </row>
    <row r="66" spans="1:16" x14ac:dyDescent="0.2">
      <c r="A66" s="169" t="s">
        <v>31</v>
      </c>
      <c r="B66" s="169">
        <f>'将来負担比率（分子）の構造'!I$41</f>
        <v>6718</v>
      </c>
      <c r="C66" s="169"/>
      <c r="D66" s="169"/>
      <c r="E66" s="169">
        <f>'将来負担比率（分子）の構造'!J$41</f>
        <v>6755</v>
      </c>
      <c r="F66" s="169"/>
      <c r="G66" s="169"/>
      <c r="H66" s="169">
        <f>'将来負担比率（分子）の構造'!K$41</f>
        <v>6835</v>
      </c>
      <c r="I66" s="169"/>
      <c r="J66" s="169"/>
      <c r="K66" s="169">
        <f>'将来負担比率（分子）の構造'!L$41</f>
        <v>6475</v>
      </c>
      <c r="L66" s="169"/>
      <c r="M66" s="169"/>
      <c r="N66" s="169">
        <f>'将来負担比率（分子）の構造'!M$41</f>
        <v>6214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1440</v>
      </c>
      <c r="C72" s="173">
        <f>基金残高に係る経年分析!G55</f>
        <v>1341</v>
      </c>
      <c r="D72" s="173">
        <f>基金残高に係る経年分析!H55</f>
        <v>1036</v>
      </c>
    </row>
    <row r="73" spans="1:16" x14ac:dyDescent="0.2">
      <c r="A73" s="172" t="s">
        <v>74</v>
      </c>
      <c r="B73" s="173">
        <f>基金残高に係る経年分析!F56</f>
        <v>71</v>
      </c>
      <c r="C73" s="173">
        <f>基金残高に係る経年分析!G56</f>
        <v>72</v>
      </c>
      <c r="D73" s="173">
        <f>基金残高に係る経年分析!H56</f>
        <v>72</v>
      </c>
    </row>
    <row r="74" spans="1:16" x14ac:dyDescent="0.2">
      <c r="A74" s="172" t="s">
        <v>75</v>
      </c>
      <c r="B74" s="173">
        <f>基金残高に係る経年分析!F57</f>
        <v>1761</v>
      </c>
      <c r="C74" s="173">
        <f>基金残高に係る経年分析!G57</f>
        <v>1964</v>
      </c>
      <c r="D74" s="173">
        <f>基金残高に係る経年分析!H57</f>
        <v>1971</v>
      </c>
    </row>
  </sheetData>
  <sheetProtection algorithmName="SHA-512" hashValue="GQowibjcQSHRScxCY3EzkN3JYcP/FCP91FCqcS/u1IP7jQMBizElO2r9PvOJwvOB9sj1rH65us2Q0wIFOYIePw==" saltValue="Ks6eITW+gfarEahZwCpzI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甲斐 洋平</cp:lastModifiedBy>
  <cp:lastPrinted>2025-07-23T08:04:20Z</cp:lastPrinted>
  <dcterms:created xsi:type="dcterms:W3CDTF">2025-02-19T05:31:32Z</dcterms:created>
  <dcterms:modified xsi:type="dcterms:W3CDTF">2025-07-23T08:05:00Z</dcterms:modified>
  <cp:category/>
</cp:coreProperties>
</file>