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tomo.yuto\Desktop\"/>
    </mc:Choice>
  </mc:AlternateContent>
  <xr:revisionPtr revIDLastSave="0" documentId="13_ncr:1_{2EAD4486-9D9C-45D3-8E61-883B6B6B0295}" xr6:coauthVersionLast="47" xr6:coauthVersionMax="47" xr10:uidLastSave="{00000000-0000-0000-0000-000000000000}"/>
  <bookViews>
    <workbookView xWindow="-108" yWindow="-108" windowWidth="23256" windowHeight="13896" xr2:uid="{70EF5A86-70FA-4B87-B1F7-4041B908327C}"/>
  </bookViews>
  <sheets>
    <sheet name="バス利用状況（決算資料）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3" i="2" l="1"/>
  <c r="CQ33" i="2"/>
  <c r="CN33" i="2"/>
  <c r="CK33" i="2"/>
  <c r="CH33" i="2"/>
  <c r="CE33" i="2"/>
  <c r="CB33" i="2"/>
  <c r="BY33" i="2"/>
  <c r="BV33" i="2"/>
  <c r="BS33" i="2"/>
  <c r="BP33" i="2"/>
  <c r="BM33" i="2"/>
  <c r="BJ33" i="2"/>
  <c r="BG33" i="2"/>
  <c r="BA33" i="2"/>
  <c r="AX33" i="2"/>
  <c r="AU33" i="2"/>
  <c r="AR33" i="2"/>
  <c r="AO33" i="2"/>
  <c r="AG33" i="2"/>
  <c r="AC33" i="2"/>
  <c r="CT32" i="2"/>
  <c r="CQ32" i="2"/>
  <c r="CN32" i="2"/>
  <c r="CK32" i="2"/>
  <c r="CH32" i="2"/>
  <c r="CE32" i="2"/>
  <c r="CB32" i="2"/>
  <c r="BY32" i="2"/>
  <c r="BV32" i="2"/>
  <c r="BS32" i="2"/>
  <c r="BP32" i="2"/>
  <c r="BM32" i="2"/>
  <c r="BA32" i="2"/>
  <c r="AX32" i="2"/>
  <c r="AU32" i="2"/>
  <c r="AR32" i="2"/>
  <c r="AO32" i="2"/>
  <c r="AG32" i="2"/>
  <c r="AC32" i="2"/>
  <c r="CW31" i="2"/>
  <c r="CW33" i="2" s="1"/>
  <c r="BD31" i="2"/>
  <c r="BD33" i="2" s="1"/>
  <c r="AK31" i="2"/>
  <c r="AK33" i="2" s="1"/>
  <c r="BJ29" i="2"/>
  <c r="BG29" i="2"/>
  <c r="CW29" i="2" s="1"/>
  <c r="BD29" i="2"/>
  <c r="AK29" i="2"/>
  <c r="BJ28" i="2"/>
  <c r="BJ32" i="2" s="1"/>
  <c r="BG28" i="2"/>
  <c r="CW28" i="2" s="1"/>
  <c r="BD28" i="2"/>
  <c r="AK28" i="2"/>
  <c r="CW27" i="2"/>
  <c r="BD27" i="2"/>
  <c r="AK27" i="2"/>
  <c r="CW26" i="2"/>
  <c r="BD26" i="2"/>
  <c r="AK26" i="2"/>
  <c r="CW25" i="2"/>
  <c r="BD25" i="2"/>
  <c r="AK25" i="2"/>
  <c r="Y25" i="2"/>
  <c r="CW24" i="2"/>
  <c r="BD24" i="2"/>
  <c r="AK24" i="2"/>
  <c r="Y24" i="2"/>
  <c r="CW23" i="2"/>
  <c r="BD23" i="2"/>
  <c r="AK23" i="2"/>
  <c r="Y23" i="2"/>
  <c r="CW22" i="2"/>
  <c r="BD22" i="2"/>
  <c r="AK22" i="2"/>
  <c r="CW21" i="2"/>
  <c r="BD21" i="2"/>
  <c r="AK21" i="2"/>
  <c r="AK20" i="2"/>
  <c r="Y20" i="2"/>
  <c r="CW19" i="2"/>
  <c r="BD19" i="2"/>
  <c r="AK19" i="2"/>
  <c r="CW18" i="2"/>
  <c r="BD18" i="2"/>
  <c r="AK18" i="2"/>
  <c r="CW17" i="2"/>
  <c r="BD17" i="2"/>
  <c r="Y17" i="2" s="1"/>
  <c r="AK17" i="2"/>
  <c r="CW16" i="2"/>
  <c r="BD16" i="2"/>
  <c r="AK16" i="2"/>
  <c r="CW15" i="2"/>
  <c r="BD15" i="2"/>
  <c r="AK15" i="2"/>
  <c r="Y15" i="2"/>
  <c r="CW14" i="2"/>
  <c r="BD14" i="2"/>
  <c r="AK14" i="2"/>
  <c r="CW13" i="2"/>
  <c r="BD13" i="2"/>
  <c r="AK13" i="2"/>
  <c r="CW12" i="2"/>
  <c r="BD12" i="2"/>
  <c r="AK12" i="2"/>
  <c r="Y12" i="2"/>
  <c r="CW11" i="2"/>
  <c r="BD11" i="2"/>
  <c r="AK11" i="2"/>
  <c r="CW10" i="2"/>
  <c r="BD10" i="2"/>
  <c r="AK10" i="2"/>
  <c r="Y31" i="2" l="1"/>
  <c r="Y33" i="2" s="1"/>
  <c r="Y21" i="2"/>
  <c r="Y26" i="2"/>
  <c r="Y18" i="2"/>
  <c r="Y27" i="2"/>
  <c r="Y10" i="2"/>
  <c r="Y19" i="2"/>
  <c r="Y28" i="2"/>
  <c r="AK32" i="2"/>
  <c r="Y13" i="2"/>
  <c r="BG32" i="2"/>
  <c r="Y14" i="2"/>
  <c r="Y22" i="2"/>
  <c r="Y29" i="2"/>
  <c r="BD32" i="2"/>
  <c r="Y16" i="2"/>
  <c r="Y11" i="2"/>
  <c r="Y32" i="2" l="1"/>
</calcChain>
</file>

<file path=xl/sharedStrings.xml><?xml version="1.0" encoding="utf-8"?>
<sst xmlns="http://schemas.openxmlformats.org/spreadsheetml/2006/main" count="64" uniqueCount="59">
  <si>
    <t>Ｈ16.9.30から運用開始幹線は委託その他は直営で運営</t>
  </si>
  <si>
    <t>Ｈ22.10から全て委託で運営</t>
  </si>
  <si>
    <t>年度</t>
    <rPh sb="0" eb="2">
      <t>ネンド</t>
    </rPh>
    <phoneticPr fontId="9"/>
  </si>
  <si>
    <t>利用者
合  計</t>
    <rPh sb="0" eb="3">
      <t>リヨウシャ</t>
    </rPh>
    <rPh sb="4" eb="5">
      <t>ゴウ</t>
    </rPh>
    <rPh sb="7" eb="8">
      <t>ケイ</t>
    </rPh>
    <phoneticPr fontId="9"/>
  </si>
  <si>
    <t>宮崎交通（株）</t>
    <rPh sb="0" eb="2">
      <t>ミヤザキ</t>
    </rPh>
    <rPh sb="2" eb="4">
      <t>コウツウ</t>
    </rPh>
    <rPh sb="4" eb="7">
      <t>カブ</t>
    </rPh>
    <phoneticPr fontId="9"/>
  </si>
  <si>
    <t>宮交タクシー（株）</t>
    <rPh sb="0" eb="2">
      <t>ミヤコウ</t>
    </rPh>
    <rPh sb="6" eb="9">
      <t>カブ</t>
    </rPh>
    <phoneticPr fontId="9"/>
  </si>
  <si>
    <t>宮交タクシー（株）</t>
    <rPh sb="0" eb="1">
      <t>ミヤ</t>
    </rPh>
    <rPh sb="1" eb="2">
      <t>コウ</t>
    </rPh>
    <rPh sb="6" eb="9">
      <t>カブ</t>
    </rPh>
    <phoneticPr fontId="9"/>
  </si>
  <si>
    <t>幹   線</t>
    <rPh sb="0" eb="1">
      <t>ミキ</t>
    </rPh>
    <rPh sb="4" eb="5">
      <t>セン</t>
    </rPh>
    <phoneticPr fontId="9"/>
  </si>
  <si>
    <t>田原線</t>
    <rPh sb="0" eb="2">
      <t>タバル</t>
    </rPh>
    <rPh sb="2" eb="3">
      <t>セン</t>
    </rPh>
    <phoneticPr fontId="9"/>
  </si>
  <si>
    <t>五ヶ
所線</t>
    <rPh sb="0" eb="1">
      <t>ゴ</t>
    </rPh>
    <rPh sb="3" eb="4">
      <t>トコロ</t>
    </rPh>
    <rPh sb="4" eb="5">
      <t>セン</t>
    </rPh>
    <phoneticPr fontId="9"/>
  </si>
  <si>
    <t>広木
野線</t>
    <rPh sb="0" eb="1">
      <t>ヒロ</t>
    </rPh>
    <rPh sb="1" eb="2">
      <t>キ</t>
    </rPh>
    <rPh sb="3" eb="4">
      <t>ノ</t>
    </rPh>
    <rPh sb="4" eb="5">
      <t>セン</t>
    </rPh>
    <phoneticPr fontId="9"/>
  </si>
  <si>
    <t>向山線</t>
    <rPh sb="0" eb="2">
      <t>ムコウヤマ</t>
    </rPh>
    <rPh sb="2" eb="3">
      <t>セン</t>
    </rPh>
    <phoneticPr fontId="9"/>
  </si>
  <si>
    <t>小計</t>
    <rPh sb="0" eb="2">
      <t>ショウケイ</t>
    </rPh>
    <phoneticPr fontId="9"/>
  </si>
  <si>
    <t>日出線</t>
    <rPh sb="0" eb="2">
      <t>ヒジ</t>
    </rPh>
    <rPh sb="2" eb="3">
      <t>セン</t>
    </rPh>
    <phoneticPr fontId="9"/>
  </si>
  <si>
    <t>日向線</t>
    <rPh sb="0" eb="2">
      <t>ヒナタ</t>
    </rPh>
    <rPh sb="2" eb="3">
      <t>セン</t>
    </rPh>
    <phoneticPr fontId="9"/>
  </si>
  <si>
    <t>土呂
久線</t>
    <rPh sb="0" eb="1">
      <t>ト</t>
    </rPh>
    <rPh sb="1" eb="2">
      <t>ロ</t>
    </rPh>
    <rPh sb="3" eb="4">
      <t>ク</t>
    </rPh>
    <rPh sb="4" eb="5">
      <t>セン</t>
    </rPh>
    <phoneticPr fontId="9"/>
  </si>
  <si>
    <t>押方線</t>
    <rPh sb="0" eb="2">
      <t>オシカタ</t>
    </rPh>
    <rPh sb="2" eb="3">
      <t>セン</t>
    </rPh>
    <phoneticPr fontId="9"/>
  </si>
  <si>
    <t>山附線</t>
    <rPh sb="0" eb="1">
      <t>ヤマ</t>
    </rPh>
    <rPh sb="1" eb="2">
      <t>ツ</t>
    </rPh>
    <rPh sb="2" eb="3">
      <t>セン</t>
    </rPh>
    <phoneticPr fontId="9"/>
  </si>
  <si>
    <t>芝原線</t>
    <rPh sb="0" eb="2">
      <t>シバハラ</t>
    </rPh>
    <rPh sb="2" eb="3">
      <t>セン</t>
    </rPh>
    <phoneticPr fontId="9"/>
  </si>
  <si>
    <t>南平</t>
    <rPh sb="0" eb="1">
      <t>ミナミ</t>
    </rPh>
    <rPh sb="1" eb="2">
      <t>ヒラ</t>
    </rPh>
    <phoneticPr fontId="9"/>
  </si>
  <si>
    <t>浅ヶ部線</t>
    <rPh sb="0" eb="1">
      <t>アサ</t>
    </rPh>
    <rPh sb="2" eb="3">
      <t>ベ</t>
    </rPh>
    <rPh sb="3" eb="4">
      <t>セン</t>
    </rPh>
    <phoneticPr fontId="9"/>
  </si>
  <si>
    <t>平和町線</t>
    <rPh sb="0" eb="3">
      <t>ヘイワマチ</t>
    </rPh>
    <rPh sb="3" eb="4">
      <t>セン</t>
    </rPh>
    <phoneticPr fontId="9"/>
  </si>
  <si>
    <t>岩戸線</t>
    <rPh sb="0" eb="2">
      <t>イワト</t>
    </rPh>
    <rPh sb="2" eb="3">
      <t>セン</t>
    </rPh>
    <phoneticPr fontId="9"/>
  </si>
  <si>
    <t>三原尾野</t>
    <rPh sb="0" eb="2">
      <t>ミハラ</t>
    </rPh>
    <rPh sb="2" eb="4">
      <t>オノ</t>
    </rPh>
    <phoneticPr fontId="3"/>
  </si>
  <si>
    <t>岩戸五ヶ村線</t>
    <rPh sb="0" eb="2">
      <t>イワト</t>
    </rPh>
    <rPh sb="2" eb="3">
      <t>ゴ</t>
    </rPh>
    <rPh sb="4" eb="5">
      <t>ムラ</t>
    </rPh>
    <rPh sb="5" eb="6">
      <t>セン</t>
    </rPh>
    <phoneticPr fontId="3"/>
  </si>
  <si>
    <t>永の内線</t>
    <rPh sb="0" eb="1">
      <t>ナガ</t>
    </rPh>
    <rPh sb="2" eb="3">
      <t>ウチ</t>
    </rPh>
    <rPh sb="3" eb="4">
      <t>セン</t>
    </rPh>
    <phoneticPr fontId="3"/>
  </si>
  <si>
    <t>椎屋谷線</t>
    <rPh sb="0" eb="2">
      <t>シイヤ</t>
    </rPh>
    <rPh sb="2" eb="3">
      <t>ダニ</t>
    </rPh>
    <rPh sb="3" eb="4">
      <t>セン</t>
    </rPh>
    <phoneticPr fontId="3"/>
  </si>
  <si>
    <t>河内線</t>
    <rPh sb="0" eb="2">
      <t>カワチ</t>
    </rPh>
    <rPh sb="2" eb="3">
      <t>セン</t>
    </rPh>
    <phoneticPr fontId="9"/>
  </si>
  <si>
    <t>（水の口）</t>
    <rPh sb="1" eb="2">
      <t>ミズ</t>
    </rPh>
    <rPh sb="3" eb="4">
      <t>クチ</t>
    </rPh>
    <phoneticPr fontId="9"/>
  </si>
  <si>
    <t>（尾狩）</t>
    <rPh sb="1" eb="2">
      <t>オ</t>
    </rPh>
    <rPh sb="2" eb="3">
      <t>カリ</t>
    </rPh>
    <phoneticPr fontId="9"/>
  </si>
  <si>
    <t>団地線</t>
    <rPh sb="0" eb="2">
      <t>ダンチ</t>
    </rPh>
    <rPh sb="2" eb="3">
      <t>セン</t>
    </rPh>
    <phoneticPr fontId="9"/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</si>
  <si>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</si>
  <si>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</si>
  <si>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</si>
  <si>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</si>
  <si>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</si>
  <si>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</si>
  <si>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</si>
  <si>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</si>
  <si>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</si>
  <si>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  <phoneticPr fontId="9"/>
  </si>
  <si>
    <t>H26</t>
  </si>
  <si>
    <t>システム故障の為集計無し</t>
    <rPh sb="4" eb="6">
      <t>コショウ</t>
    </rPh>
    <rPh sb="7" eb="8">
      <t>タメ</t>
    </rPh>
    <rPh sb="8" eb="10">
      <t>シュウケイ</t>
    </rPh>
    <rPh sb="10" eb="11">
      <t>ナ</t>
    </rPh>
    <phoneticPr fontId="3"/>
  </si>
  <si>
    <t>H27</t>
    <phoneticPr fontId="3"/>
  </si>
  <si>
    <t>H28</t>
    <phoneticPr fontId="3"/>
  </si>
  <si>
    <t>H29</t>
  </si>
  <si>
    <t>H30</t>
  </si>
  <si>
    <t>H31</t>
  </si>
  <si>
    <t>R2</t>
    <phoneticPr fontId="3"/>
  </si>
  <si>
    <t>R3</t>
  </si>
  <si>
    <t>R4</t>
  </si>
  <si>
    <t>R5</t>
    <phoneticPr fontId="3"/>
  </si>
  <si>
    <t>R6</t>
  </si>
  <si>
    <t>R7</t>
    <phoneticPr fontId="3"/>
  </si>
  <si>
    <t>計</t>
    <rPh sb="0" eb="1">
      <t>ケイ</t>
    </rPh>
    <phoneticPr fontId="9"/>
  </si>
  <si>
    <t>参考：対前年比</t>
    <rPh sb="0" eb="2">
      <t>サンコウ</t>
    </rPh>
    <rPh sb="3" eb="4">
      <t>タイ</t>
    </rPh>
    <rPh sb="4" eb="7">
      <t>ゼンネンヒ</t>
    </rPh>
    <phoneticPr fontId="9"/>
  </si>
  <si>
    <t>※平成30年度からは、幹線以外の全路線を宮交タクシー㈱に委託</t>
    <rPh sb="1" eb="3">
      <t>ヘイセイ</t>
    </rPh>
    <rPh sb="5" eb="7">
      <t>ネンド</t>
    </rPh>
    <rPh sb="11" eb="13">
      <t>カンセン</t>
    </rPh>
    <rPh sb="13" eb="15">
      <t>イガイ</t>
    </rPh>
    <rPh sb="16" eb="19">
      <t>ゼンロセン</t>
    </rPh>
    <rPh sb="20" eb="22">
      <t>ミヤコウ</t>
    </rPh>
    <rPh sb="28" eb="30">
      <t>イタク</t>
    </rPh>
    <phoneticPr fontId="3"/>
  </si>
  <si>
    <t xml:space="preserve">   </t>
    <phoneticPr fontId="3"/>
  </si>
  <si>
    <t>高千穂町ふれあいバス運行 利用者数 年度別推移</t>
    <rPh sb="0" eb="4">
      <t>タカチホチョウ</t>
    </rPh>
    <rPh sb="10" eb="12">
      <t>ウンコウ</t>
    </rPh>
    <rPh sb="13" eb="16">
      <t>リヨウシャ</t>
    </rPh>
    <rPh sb="16" eb="17">
      <t>スウ</t>
    </rPh>
    <rPh sb="18" eb="20">
      <t>ネンド</t>
    </rPh>
    <rPh sb="20" eb="21">
      <t>ベツ</t>
    </rPh>
    <rPh sb="21" eb="23">
      <t>スイイ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</si>
</sst>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.00_);\(#,##0.0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2"/>
      <name val="HG創英角ﾎﾟｯﾌﾟ体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rgb="FF0000FF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38" fontId="5" fillId="0" borderId="0" xfId="2" applyFont="1" applyAlignment="1">
      <alignment vertical="center" shrinkToFit="1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2" fillId="0" borderId="0" xfId="1" applyFont="1" applyAlignment="1"/>
    <xf numFmtId="38" fontId="14" fillId="0" borderId="10" xfId="2" applyFont="1" applyBorder="1" applyAlignment="1">
      <alignment shrinkToFit="1"/>
    </xf>
    <xf numFmtId="38" fontId="14" fillId="0" borderId="0" xfId="2" applyFont="1" applyBorder="1" applyAlignment="1">
      <alignment shrinkToFit="1"/>
    </xf>
    <xf numFmtId="0" fontId="15" fillId="0" borderId="0" xfId="1" applyFont="1" applyAlignment="1"/>
    <xf numFmtId="38" fontId="16" fillId="0" borderId="10" xfId="2" applyFont="1" applyBorder="1" applyAlignment="1">
      <alignment shrinkToFit="1"/>
    </xf>
    <xf numFmtId="38" fontId="16" fillId="0" borderId="0" xfId="2" applyFont="1" applyBorder="1" applyAlignment="1">
      <alignment shrinkToFit="1"/>
    </xf>
    <xf numFmtId="38" fontId="19" fillId="0" borderId="0" xfId="2" applyFont="1" applyAlignment="1">
      <alignment vertical="center" shrinkToFit="1"/>
    </xf>
    <xf numFmtId="0" fontId="19" fillId="0" borderId="0" xfId="1" applyFont="1" applyAlignment="1">
      <alignment vertical="center" shrinkToFit="1"/>
    </xf>
    <xf numFmtId="0" fontId="20" fillId="0" borderId="0" xfId="1" applyFont="1">
      <alignment vertical="center"/>
    </xf>
    <xf numFmtId="38" fontId="20" fillId="0" borderId="0" xfId="2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22" fillId="0" borderId="0" xfId="1" applyFont="1">
      <alignment vertical="center"/>
    </xf>
    <xf numFmtId="0" fontId="8" fillId="0" borderId="0" xfId="1" applyFont="1" applyAlignment="1"/>
    <xf numFmtId="178" fontId="21" fillId="0" borderId="3" xfId="2" applyNumberFormat="1" applyFont="1" applyBorder="1" applyAlignment="1"/>
    <xf numFmtId="0" fontId="2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38" fontId="10" fillId="0" borderId="14" xfId="2" applyFont="1" applyBorder="1" applyAlignment="1">
      <alignment horizontal="center" vertical="center"/>
    </xf>
    <xf numFmtId="38" fontId="10" fillId="0" borderId="15" xfId="2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11" fillId="0" borderId="10" xfId="2" applyFont="1" applyBorder="1" applyAlignment="1">
      <alignment shrinkToFit="1"/>
    </xf>
    <xf numFmtId="38" fontId="11" fillId="0" borderId="0" xfId="2" applyFont="1" applyBorder="1" applyAlignment="1">
      <alignment shrinkToFit="1"/>
    </xf>
    <xf numFmtId="0" fontId="21" fillId="0" borderId="3" xfId="1" applyFont="1" applyBorder="1" applyAlignment="1">
      <alignment horizontal="center" shrinkToFit="1"/>
    </xf>
    <xf numFmtId="178" fontId="21" fillId="0" borderId="3" xfId="2" applyNumberFormat="1" applyFont="1" applyBorder="1" applyAlignment="1">
      <alignment shrinkToFit="1"/>
    </xf>
    <xf numFmtId="38" fontId="11" fillId="0" borderId="41" xfId="2" applyFont="1" applyBorder="1" applyAlignment="1">
      <alignment shrinkToFit="1"/>
    </xf>
    <xf numFmtId="38" fontId="11" fillId="0" borderId="38" xfId="2" applyFont="1" applyBorder="1" applyAlignment="1">
      <alignment shrinkToFit="1"/>
    </xf>
    <xf numFmtId="38" fontId="11" fillId="0" borderId="36" xfId="2" applyFont="1" applyBorder="1" applyAlignment="1">
      <alignment shrinkToFit="1"/>
    </xf>
    <xf numFmtId="38" fontId="11" fillId="0" borderId="37" xfId="2" applyFont="1" applyBorder="1" applyAlignment="1">
      <alignment shrinkToFit="1"/>
    </xf>
    <xf numFmtId="38" fontId="11" fillId="0" borderId="40" xfId="2" applyFont="1" applyBorder="1" applyAlignment="1">
      <alignment shrinkToFit="1"/>
    </xf>
    <xf numFmtId="38" fontId="11" fillId="0" borderId="35" xfId="2" applyFont="1" applyBorder="1" applyAlignment="1">
      <alignment shrinkToFit="1"/>
    </xf>
    <xf numFmtId="38" fontId="11" fillId="0" borderId="39" xfId="2" applyFont="1" applyBorder="1" applyAlignment="1">
      <alignment shrinkToFit="1"/>
    </xf>
    <xf numFmtId="38" fontId="16" fillId="0" borderId="29" xfId="2" applyFont="1" applyBorder="1" applyAlignment="1">
      <alignment horizontal="right" shrinkToFit="1"/>
    </xf>
    <xf numFmtId="38" fontId="16" fillId="0" borderId="27" xfId="2" applyFont="1" applyBorder="1" applyAlignment="1">
      <alignment horizontal="right" shrinkToFit="1"/>
    </xf>
    <xf numFmtId="38" fontId="16" fillId="0" borderId="28" xfId="2" applyFont="1" applyBorder="1" applyAlignment="1">
      <alignment horizontal="right" shrinkToFit="1"/>
    </xf>
    <xf numFmtId="38" fontId="18" fillId="0" borderId="29" xfId="2" applyFont="1" applyBorder="1" applyAlignment="1">
      <alignment shrinkToFit="1"/>
    </xf>
    <xf numFmtId="38" fontId="18" fillId="0" borderId="27" xfId="2" applyFont="1" applyBorder="1" applyAlignment="1">
      <alignment shrinkToFit="1"/>
    </xf>
    <xf numFmtId="38" fontId="18" fillId="0" borderId="30" xfId="2" applyFont="1" applyBorder="1" applyAlignment="1">
      <alignment shrinkToFit="1"/>
    </xf>
    <xf numFmtId="0" fontId="2" fillId="0" borderId="35" xfId="1" applyFont="1" applyBorder="1" applyAlignment="1">
      <alignment horizontal="center" shrinkToFit="1"/>
    </xf>
    <xf numFmtId="0" fontId="2" fillId="0" borderId="36" xfId="1" applyFont="1" applyBorder="1" applyAlignment="1">
      <alignment horizontal="center" shrinkToFit="1"/>
    </xf>
    <xf numFmtId="0" fontId="2" fillId="0" borderId="37" xfId="1" applyFont="1" applyBorder="1" applyAlignment="1">
      <alignment horizontal="center" shrinkToFit="1"/>
    </xf>
    <xf numFmtId="176" fontId="11" fillId="0" borderId="35" xfId="2" applyNumberFormat="1" applyFont="1" applyBorder="1" applyAlignment="1">
      <alignment shrinkToFit="1"/>
    </xf>
    <xf numFmtId="176" fontId="11" fillId="0" borderId="36" xfId="2" applyNumberFormat="1" applyFont="1" applyBorder="1" applyAlignment="1">
      <alignment shrinkToFit="1"/>
    </xf>
    <xf numFmtId="176" fontId="11" fillId="0" borderId="39" xfId="2" applyNumberFormat="1" applyFont="1" applyBorder="1" applyAlignment="1">
      <alignment shrinkToFit="1"/>
    </xf>
    <xf numFmtId="176" fontId="11" fillId="0" borderId="38" xfId="2" applyNumberFormat="1" applyFont="1" applyBorder="1" applyAlignment="1">
      <alignment shrinkToFit="1"/>
    </xf>
    <xf numFmtId="177" fontId="11" fillId="0" borderId="38" xfId="2" applyNumberFormat="1" applyFont="1" applyBorder="1" applyAlignment="1">
      <alignment shrinkToFit="1"/>
    </xf>
    <xf numFmtId="177" fontId="11" fillId="0" borderId="36" xfId="2" applyNumberFormat="1" applyFont="1" applyBorder="1" applyAlignment="1">
      <alignment shrinkToFit="1"/>
    </xf>
    <xf numFmtId="177" fontId="11" fillId="0" borderId="37" xfId="2" applyNumberFormat="1" applyFont="1" applyBorder="1" applyAlignment="1">
      <alignment shrinkToFit="1"/>
    </xf>
    <xf numFmtId="38" fontId="16" fillId="0" borderId="29" xfId="2" applyFont="1" applyBorder="1" applyAlignment="1">
      <alignment shrinkToFit="1"/>
    </xf>
    <xf numFmtId="38" fontId="16" fillId="0" borderId="27" xfId="2" applyFont="1" applyBorder="1" applyAlignment="1">
      <alignment shrinkToFit="1"/>
    </xf>
    <xf numFmtId="38" fontId="16" fillId="0" borderId="28" xfId="2" applyFont="1" applyBorder="1" applyAlignment="1">
      <alignment shrinkToFit="1"/>
    </xf>
    <xf numFmtId="38" fontId="16" fillId="0" borderId="26" xfId="2" applyFont="1" applyBorder="1" applyAlignment="1">
      <alignment shrinkToFit="1"/>
    </xf>
    <xf numFmtId="38" fontId="17" fillId="0" borderId="29" xfId="2" applyFont="1" applyBorder="1" applyAlignment="1">
      <alignment horizontal="right" shrinkToFit="1"/>
    </xf>
    <xf numFmtId="38" fontId="17" fillId="0" borderId="27" xfId="2" applyFont="1" applyBorder="1" applyAlignment="1">
      <alignment horizontal="right" shrinkToFit="1"/>
    </xf>
    <xf numFmtId="38" fontId="17" fillId="0" borderId="28" xfId="2" applyFont="1" applyBorder="1" applyAlignment="1">
      <alignment horizontal="right" shrinkToFit="1"/>
    </xf>
    <xf numFmtId="0" fontId="15" fillId="0" borderId="26" xfId="1" applyFont="1" applyBorder="1" applyAlignment="1">
      <alignment horizontal="center" shrinkToFit="1"/>
    </xf>
    <xf numFmtId="0" fontId="15" fillId="0" borderId="27" xfId="1" applyFont="1" applyBorder="1" applyAlignment="1">
      <alignment horizontal="center" shrinkToFit="1"/>
    </xf>
    <xf numFmtId="0" fontId="15" fillId="0" borderId="30" xfId="1" applyFont="1" applyBorder="1" applyAlignment="1">
      <alignment horizontal="center" shrinkToFit="1"/>
    </xf>
    <xf numFmtId="176" fontId="2" fillId="0" borderId="26" xfId="2" applyNumberFormat="1" applyFont="1" applyBorder="1" applyAlignment="1">
      <alignment horizontal="right" shrinkToFit="1"/>
    </xf>
    <xf numFmtId="176" fontId="2" fillId="0" borderId="27" xfId="2" applyNumberFormat="1" applyFont="1" applyBorder="1" applyAlignment="1">
      <alignment horizontal="right" shrinkToFit="1"/>
    </xf>
    <xf numFmtId="176" fontId="2" fillId="0" borderId="28" xfId="2" applyNumberFormat="1" applyFont="1" applyBorder="1" applyAlignment="1">
      <alignment horizontal="right" shrinkToFit="1"/>
    </xf>
    <xf numFmtId="176" fontId="16" fillId="0" borderId="29" xfId="2" applyNumberFormat="1" applyFont="1" applyBorder="1" applyAlignment="1">
      <alignment horizontal="right" shrinkToFit="1"/>
    </xf>
    <xf numFmtId="176" fontId="16" fillId="0" borderId="27" xfId="2" applyNumberFormat="1" applyFont="1" applyBorder="1" applyAlignment="1">
      <alignment horizontal="right" shrinkToFit="1"/>
    </xf>
    <xf numFmtId="176" fontId="16" fillId="0" borderId="28" xfId="2" applyNumberFormat="1" applyFont="1" applyBorder="1" applyAlignment="1">
      <alignment horizontal="right" shrinkToFit="1"/>
    </xf>
    <xf numFmtId="177" fontId="17" fillId="0" borderId="29" xfId="2" applyNumberFormat="1" applyFont="1" applyBorder="1" applyAlignment="1">
      <alignment shrinkToFit="1"/>
    </xf>
    <xf numFmtId="177" fontId="17" fillId="0" borderId="27" xfId="2" applyNumberFormat="1" applyFont="1" applyBorder="1" applyAlignment="1">
      <alignment shrinkToFit="1"/>
    </xf>
    <xf numFmtId="177" fontId="17" fillId="0" borderId="30" xfId="2" applyNumberFormat="1" applyFont="1" applyBorder="1" applyAlignment="1">
      <alignment shrinkToFit="1"/>
    </xf>
    <xf numFmtId="38" fontId="18" fillId="0" borderId="26" xfId="2" applyFont="1" applyBorder="1" applyAlignment="1">
      <alignment shrinkToFit="1"/>
    </xf>
    <xf numFmtId="38" fontId="17" fillId="0" borderId="26" xfId="2" applyFont="1" applyBorder="1" applyAlignment="1">
      <alignment horizontal="right" shrinkToFit="1"/>
    </xf>
    <xf numFmtId="38" fontId="10" fillId="0" borderId="32" xfId="2" applyFont="1" applyBorder="1" applyAlignment="1">
      <alignment shrinkToFit="1"/>
    </xf>
    <xf numFmtId="38" fontId="10" fillId="0" borderId="15" xfId="2" applyFont="1" applyBorder="1" applyAlignment="1">
      <alignment shrinkToFit="1"/>
    </xf>
    <xf numFmtId="38" fontId="10" fillId="0" borderId="31" xfId="2" applyFont="1" applyBorder="1" applyAlignment="1">
      <alignment shrinkToFit="1"/>
    </xf>
    <xf numFmtId="38" fontId="10" fillId="0" borderId="32" xfId="2" applyFont="1" applyBorder="1" applyAlignment="1">
      <alignment horizontal="right" shrinkToFit="1"/>
    </xf>
    <xf numFmtId="38" fontId="10" fillId="0" borderId="15" xfId="2" applyFont="1" applyBorder="1" applyAlignment="1">
      <alignment horizontal="right" shrinkToFit="1"/>
    </xf>
    <xf numFmtId="38" fontId="10" fillId="0" borderId="31" xfId="2" applyFont="1" applyBorder="1" applyAlignment="1">
      <alignment horizontal="right" shrinkToFit="1"/>
    </xf>
    <xf numFmtId="38" fontId="11" fillId="0" borderId="32" xfId="2" applyFont="1" applyBorder="1" applyAlignment="1">
      <alignment shrinkToFit="1"/>
    </xf>
    <xf numFmtId="38" fontId="11" fillId="0" borderId="15" xfId="2" applyFont="1" applyBorder="1" applyAlignment="1">
      <alignment shrinkToFit="1"/>
    </xf>
    <xf numFmtId="38" fontId="11" fillId="0" borderId="16" xfId="2" applyFont="1" applyBorder="1" applyAlignment="1">
      <alignment shrinkToFit="1"/>
    </xf>
    <xf numFmtId="38" fontId="10" fillId="0" borderId="14" xfId="2" applyFont="1" applyFill="1" applyBorder="1" applyAlignment="1">
      <alignment shrinkToFit="1"/>
    </xf>
    <xf numFmtId="38" fontId="10" fillId="0" borderId="15" xfId="2" applyFont="1" applyFill="1" applyBorder="1" applyAlignment="1">
      <alignment shrinkToFit="1"/>
    </xf>
    <xf numFmtId="38" fontId="10" fillId="0" borderId="31" xfId="2" applyFont="1" applyFill="1" applyBorder="1" applyAlignment="1">
      <alignment shrinkToFit="1"/>
    </xf>
    <xf numFmtId="38" fontId="10" fillId="0" borderId="32" xfId="2" applyFont="1" applyFill="1" applyBorder="1" applyAlignment="1">
      <alignment shrinkToFit="1"/>
    </xf>
    <xf numFmtId="38" fontId="10" fillId="0" borderId="14" xfId="2" applyFont="1" applyBorder="1" applyAlignment="1">
      <alignment horizontal="right" shrinkToFit="1"/>
    </xf>
    <xf numFmtId="38" fontId="10" fillId="0" borderId="14" xfId="2" applyFont="1" applyBorder="1" applyAlignment="1">
      <alignment shrinkToFit="1"/>
    </xf>
    <xf numFmtId="0" fontId="2" fillId="0" borderId="14" xfId="1" applyFont="1" applyBorder="1" applyAlignment="1">
      <alignment horizontal="center" shrinkToFit="1"/>
    </xf>
    <xf numFmtId="0" fontId="2" fillId="0" borderId="15" xfId="1" applyFont="1" applyBorder="1" applyAlignment="1">
      <alignment horizontal="center" shrinkToFit="1"/>
    </xf>
    <xf numFmtId="0" fontId="2" fillId="0" borderId="16" xfId="1" applyFont="1" applyBorder="1" applyAlignment="1">
      <alignment horizontal="center" shrinkToFit="1"/>
    </xf>
    <xf numFmtId="176" fontId="10" fillId="0" borderId="14" xfId="2" applyNumberFormat="1" applyFont="1" applyBorder="1" applyAlignment="1">
      <alignment horizontal="right" shrinkToFit="1"/>
    </xf>
    <xf numFmtId="176" fontId="10" fillId="0" borderId="15" xfId="2" applyNumberFormat="1" applyFont="1" applyBorder="1" applyAlignment="1">
      <alignment horizontal="right" shrinkToFit="1"/>
    </xf>
    <xf numFmtId="176" fontId="10" fillId="0" borderId="31" xfId="2" applyNumberFormat="1" applyFont="1" applyBorder="1" applyAlignment="1">
      <alignment horizontal="right" shrinkToFit="1"/>
    </xf>
    <xf numFmtId="176" fontId="10" fillId="0" borderId="32" xfId="2" applyNumberFormat="1" applyFont="1" applyBorder="1" applyAlignment="1">
      <alignment horizontal="right" shrinkToFit="1"/>
    </xf>
    <xf numFmtId="177" fontId="11" fillId="0" borderId="32" xfId="2" applyNumberFormat="1" applyFont="1" applyBorder="1" applyAlignment="1">
      <alignment shrinkToFit="1"/>
    </xf>
    <xf numFmtId="177" fontId="11" fillId="0" borderId="15" xfId="2" applyNumberFormat="1" applyFont="1" applyBorder="1" applyAlignment="1">
      <alignment shrinkToFit="1"/>
    </xf>
    <xf numFmtId="177" fontId="11" fillId="0" borderId="16" xfId="2" applyNumberFormat="1" applyFont="1" applyBorder="1" applyAlignment="1">
      <alignment shrinkToFit="1"/>
    </xf>
    <xf numFmtId="38" fontId="11" fillId="0" borderId="14" xfId="2" applyFont="1" applyBorder="1" applyAlignment="1">
      <alignment shrinkToFit="1"/>
    </xf>
    <xf numFmtId="38" fontId="10" fillId="0" borderId="20" xfId="2" applyFont="1" applyBorder="1" applyAlignment="1">
      <alignment shrinkToFit="1"/>
    </xf>
    <xf numFmtId="38" fontId="10" fillId="0" borderId="18" xfId="2" applyFont="1" applyBorder="1" applyAlignment="1">
      <alignment shrinkToFit="1"/>
    </xf>
    <xf numFmtId="38" fontId="10" fillId="0" borderId="19" xfId="2" applyFont="1" applyBorder="1" applyAlignment="1">
      <alignment shrinkToFit="1"/>
    </xf>
    <xf numFmtId="38" fontId="10" fillId="0" borderId="13" xfId="2" applyFont="1" applyBorder="1" applyAlignment="1">
      <alignment horizontal="right" shrinkToFit="1"/>
    </xf>
    <xf numFmtId="38" fontId="10" fillId="0" borderId="0" xfId="2" applyFont="1" applyBorder="1" applyAlignment="1">
      <alignment horizontal="right" shrinkToFit="1"/>
    </xf>
    <xf numFmtId="38" fontId="10" fillId="0" borderId="12" xfId="2" applyFont="1" applyBorder="1" applyAlignment="1">
      <alignment horizontal="right" shrinkToFit="1"/>
    </xf>
    <xf numFmtId="38" fontId="11" fillId="0" borderId="13" xfId="2" applyFont="1" applyBorder="1" applyAlignment="1">
      <alignment shrinkToFit="1"/>
    </xf>
    <xf numFmtId="38" fontId="11" fillId="0" borderId="11" xfId="2" applyFont="1" applyBorder="1" applyAlignment="1">
      <alignment shrinkToFit="1"/>
    </xf>
    <xf numFmtId="38" fontId="11" fillId="0" borderId="20" xfId="2" applyFont="1" applyBorder="1" applyAlignment="1">
      <alignment shrinkToFit="1"/>
    </xf>
    <xf numFmtId="38" fontId="11" fillId="0" borderId="18" xfId="2" applyFont="1" applyBorder="1" applyAlignment="1">
      <alignment shrinkToFit="1"/>
    </xf>
    <xf numFmtId="38" fontId="11" fillId="0" borderId="21" xfId="2" applyFont="1" applyBorder="1" applyAlignment="1">
      <alignment shrinkToFit="1"/>
    </xf>
    <xf numFmtId="38" fontId="10" fillId="0" borderId="17" xfId="2" applyFont="1" applyBorder="1" applyAlignment="1">
      <alignment shrinkToFit="1"/>
    </xf>
    <xf numFmtId="38" fontId="10" fillId="0" borderId="10" xfId="2" applyFont="1" applyBorder="1" applyAlignment="1">
      <alignment horizontal="right" shrinkToFit="1"/>
    </xf>
    <xf numFmtId="0" fontId="2" fillId="0" borderId="10" xfId="1" applyFont="1" applyBorder="1" applyAlignment="1">
      <alignment horizontal="center" shrinkToFit="1"/>
    </xf>
    <xf numFmtId="0" fontId="2" fillId="0" borderId="0" xfId="1" applyFont="1" applyAlignment="1">
      <alignment horizontal="center" shrinkToFit="1"/>
    </xf>
    <xf numFmtId="0" fontId="2" fillId="0" borderId="11" xfId="1" applyFont="1" applyBorder="1" applyAlignment="1">
      <alignment horizontal="center" shrinkToFit="1"/>
    </xf>
    <xf numFmtId="176" fontId="10" fillId="0" borderId="47" xfId="2" applyNumberFormat="1" applyFont="1" applyBorder="1" applyAlignment="1">
      <alignment horizontal="right" shrinkToFit="1"/>
    </xf>
    <xf numFmtId="176" fontId="10" fillId="0" borderId="45" xfId="2" applyNumberFormat="1" applyFont="1" applyBorder="1" applyAlignment="1">
      <alignment horizontal="right" shrinkToFit="1"/>
    </xf>
    <xf numFmtId="176" fontId="10" fillId="0" borderId="46" xfId="2" applyNumberFormat="1" applyFont="1" applyBorder="1" applyAlignment="1">
      <alignment horizontal="right" shrinkToFit="1"/>
    </xf>
    <xf numFmtId="176" fontId="10" fillId="0" borderId="44" xfId="2" applyNumberFormat="1" applyFont="1" applyBorder="1" applyAlignment="1">
      <alignment horizontal="right" shrinkToFit="1"/>
    </xf>
    <xf numFmtId="38" fontId="11" fillId="0" borderId="17" xfId="2" applyFont="1" applyBorder="1" applyAlignment="1">
      <alignment shrinkToFit="1"/>
    </xf>
    <xf numFmtId="176" fontId="10" fillId="0" borderId="17" xfId="2" applyNumberFormat="1" applyFont="1" applyBorder="1" applyAlignment="1">
      <alignment shrinkToFit="1"/>
    </xf>
    <xf numFmtId="176" fontId="10" fillId="0" borderId="18" xfId="2" applyNumberFormat="1" applyFont="1" applyBorder="1" applyAlignment="1">
      <alignment shrinkToFit="1"/>
    </xf>
    <xf numFmtId="176" fontId="10" fillId="0" borderId="19" xfId="2" applyNumberFormat="1" applyFont="1" applyBorder="1" applyAlignment="1">
      <alignment shrinkToFit="1"/>
    </xf>
    <xf numFmtId="176" fontId="10" fillId="0" borderId="20" xfId="2" applyNumberFormat="1" applyFont="1" applyBorder="1" applyAlignment="1">
      <alignment shrinkToFit="1"/>
    </xf>
    <xf numFmtId="176" fontId="10" fillId="0" borderId="14" xfId="2" applyNumberFormat="1" applyFont="1" applyBorder="1" applyAlignment="1">
      <alignment shrinkToFit="1"/>
    </xf>
    <xf numFmtId="176" fontId="10" fillId="0" borderId="15" xfId="2" applyNumberFormat="1" applyFont="1" applyBorder="1" applyAlignment="1">
      <alignment shrinkToFit="1"/>
    </xf>
    <xf numFmtId="176" fontId="10" fillId="0" borderId="31" xfId="2" applyNumberFormat="1" applyFont="1" applyBorder="1" applyAlignment="1">
      <alignment shrinkToFit="1"/>
    </xf>
    <xf numFmtId="176" fontId="10" fillId="0" borderId="32" xfId="2" applyNumberFormat="1" applyFont="1" applyBorder="1" applyAlignment="1">
      <alignment shrinkToFit="1"/>
    </xf>
    <xf numFmtId="0" fontId="2" fillId="0" borderId="17" xfId="1" applyFont="1" applyBorder="1" applyAlignment="1">
      <alignment horizontal="center" shrinkToFit="1"/>
    </xf>
    <xf numFmtId="0" fontId="2" fillId="0" borderId="18" xfId="1" applyFont="1" applyBorder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38" fontId="10" fillId="0" borderId="20" xfId="2" applyFont="1" applyBorder="1" applyAlignment="1">
      <alignment horizontal="right" shrinkToFit="1"/>
    </xf>
    <xf numFmtId="38" fontId="10" fillId="0" borderId="18" xfId="2" applyFont="1" applyBorder="1" applyAlignment="1">
      <alignment horizontal="right" shrinkToFit="1"/>
    </xf>
    <xf numFmtId="38" fontId="10" fillId="0" borderId="34" xfId="2" applyFont="1" applyBorder="1" applyAlignment="1">
      <alignment horizontal="right" shrinkToFit="1"/>
    </xf>
    <xf numFmtId="38" fontId="10" fillId="0" borderId="34" xfId="2" applyFont="1" applyBorder="1" applyAlignment="1">
      <alignment horizontal="center" shrinkToFit="1"/>
    </xf>
    <xf numFmtId="38" fontId="14" fillId="0" borderId="10" xfId="2" applyFont="1" applyBorder="1" applyAlignment="1">
      <alignment shrinkToFit="1"/>
    </xf>
    <xf numFmtId="38" fontId="14" fillId="0" borderId="0" xfId="2" applyFont="1" applyBorder="1" applyAlignment="1">
      <alignment shrinkToFit="1"/>
    </xf>
    <xf numFmtId="38" fontId="14" fillId="0" borderId="32" xfId="2" applyFont="1" applyBorder="1" applyAlignment="1">
      <alignment shrinkToFit="1"/>
    </xf>
    <xf numFmtId="38" fontId="14" fillId="0" borderId="15" xfId="2" applyFont="1" applyBorder="1" applyAlignment="1">
      <alignment shrinkToFit="1"/>
    </xf>
    <xf numFmtId="38" fontId="14" fillId="0" borderId="16" xfId="2" applyFont="1" applyBorder="1" applyAlignment="1">
      <alignment shrinkToFit="1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38" fontId="12" fillId="0" borderId="10" xfId="2" applyFont="1" applyBorder="1" applyAlignment="1">
      <alignment horizontal="center" vertical="center" wrapText="1"/>
    </xf>
    <xf numFmtId="38" fontId="12" fillId="0" borderId="0" xfId="2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0" xfId="0">
      <alignment vertical="center"/>
    </xf>
    <xf numFmtId="38" fontId="10" fillId="0" borderId="33" xfId="2" applyFont="1" applyBorder="1" applyAlignment="1">
      <alignment horizontal="center" shrinkToFit="1"/>
    </xf>
    <xf numFmtId="38" fontId="12" fillId="0" borderId="10" xfId="2" applyFont="1" applyBorder="1" applyAlignment="1">
      <alignment horizontal="center" vertical="center" wrapText="1" shrinkToFit="1"/>
    </xf>
    <xf numFmtId="38" fontId="12" fillId="0" borderId="0" xfId="2" applyFont="1" applyBorder="1" applyAlignment="1">
      <alignment horizontal="center" vertical="center" shrinkToFit="1"/>
    </xf>
    <xf numFmtId="38" fontId="12" fillId="0" borderId="10" xfId="2" applyFont="1" applyBorder="1" applyAlignment="1">
      <alignment horizontal="center" vertical="center" shrinkToFit="1"/>
    </xf>
    <xf numFmtId="176" fontId="10" fillId="0" borderId="7" xfId="2" applyNumberFormat="1" applyFont="1" applyBorder="1" applyAlignment="1">
      <alignment shrinkToFit="1"/>
    </xf>
    <xf numFmtId="176" fontId="10" fillId="0" borderId="8" xfId="2" applyNumberFormat="1" applyFont="1" applyBorder="1" applyAlignment="1">
      <alignment shrinkToFit="1"/>
    </xf>
    <xf numFmtId="176" fontId="10" fillId="0" borderId="43" xfId="2" applyNumberFormat="1" applyFont="1" applyBorder="1" applyAlignment="1">
      <alignment shrinkToFit="1"/>
    </xf>
    <xf numFmtId="176" fontId="10" fillId="0" borderId="42" xfId="2" applyNumberFormat="1" applyFont="1" applyBorder="1" applyAlignment="1">
      <alignment shrinkToFit="1"/>
    </xf>
    <xf numFmtId="177" fontId="11" fillId="0" borderId="42" xfId="2" applyNumberFormat="1" applyFont="1" applyBorder="1" applyAlignment="1">
      <alignment shrinkToFit="1"/>
    </xf>
    <xf numFmtId="177" fontId="11" fillId="0" borderId="8" xfId="2" applyNumberFormat="1" applyFont="1" applyBorder="1" applyAlignment="1">
      <alignment shrinkToFit="1"/>
    </xf>
    <xf numFmtId="177" fontId="11" fillId="0" borderId="9" xfId="2" applyNumberFormat="1" applyFont="1" applyBorder="1" applyAlignment="1">
      <alignment shrinkToFit="1"/>
    </xf>
    <xf numFmtId="38" fontId="2" fillId="0" borderId="20" xfId="2" applyFont="1" applyBorder="1" applyAlignment="1">
      <alignment horizontal="center" vertical="center" shrinkToFit="1"/>
    </xf>
    <xf numFmtId="38" fontId="2" fillId="0" borderId="18" xfId="2" applyFont="1" applyBorder="1" applyAlignment="1">
      <alignment horizontal="center" vertical="center" shrinkToFit="1"/>
    </xf>
    <xf numFmtId="38" fontId="2" fillId="0" borderId="21" xfId="2" applyFont="1" applyBorder="1" applyAlignment="1">
      <alignment horizontal="center" vertical="center" shrinkToFit="1"/>
    </xf>
    <xf numFmtId="38" fontId="2" fillId="0" borderId="25" xfId="2" applyFont="1" applyBorder="1" applyAlignment="1">
      <alignment horizontal="center" vertical="center" shrinkToFit="1"/>
    </xf>
    <xf numFmtId="38" fontId="2" fillId="0" borderId="1" xfId="2" applyFont="1" applyBorder="1" applyAlignment="1">
      <alignment horizontal="center" vertical="center" shrinkToFit="1"/>
    </xf>
    <xf numFmtId="38" fontId="2" fillId="0" borderId="23" xfId="2" applyFont="1" applyBorder="1" applyAlignment="1">
      <alignment horizontal="center" vertical="center" shrinkToFit="1"/>
    </xf>
    <xf numFmtId="38" fontId="2" fillId="0" borderId="26" xfId="2" applyFont="1" applyBorder="1" applyAlignment="1">
      <alignment horizontal="center" vertical="center" shrinkToFit="1"/>
    </xf>
    <xf numFmtId="38" fontId="2" fillId="0" borderId="27" xfId="2" applyFont="1" applyBorder="1" applyAlignment="1">
      <alignment horizontal="center" vertical="center" shrinkToFit="1"/>
    </xf>
    <xf numFmtId="38" fontId="2" fillId="0" borderId="28" xfId="2" applyFont="1" applyBorder="1" applyAlignment="1">
      <alignment horizontal="center" vertical="center" shrinkToFit="1"/>
    </xf>
    <xf numFmtId="38" fontId="2" fillId="0" borderId="29" xfId="2" applyFont="1" applyBorder="1" applyAlignment="1">
      <alignment horizontal="center" vertical="center" shrinkToFit="1"/>
    </xf>
    <xf numFmtId="38" fontId="2" fillId="0" borderId="30" xfId="2" applyFont="1" applyBorder="1" applyAlignment="1">
      <alignment horizontal="center" vertical="center" shrinkToFit="1"/>
    </xf>
    <xf numFmtId="38" fontId="2" fillId="0" borderId="24" xfId="2" applyFont="1" applyBorder="1" applyAlignment="1">
      <alignment horizontal="center" vertical="center" shrinkToFit="1"/>
    </xf>
    <xf numFmtId="38" fontId="2" fillId="0" borderId="20" xfId="2" applyFont="1" applyBorder="1" applyAlignment="1">
      <alignment horizontal="center" vertical="center" wrapText="1" shrinkToFit="1"/>
    </xf>
    <xf numFmtId="38" fontId="2" fillId="0" borderId="18" xfId="2" applyFont="1" applyBorder="1" applyAlignment="1">
      <alignment horizontal="center" vertical="center" wrapText="1" shrinkToFit="1"/>
    </xf>
    <xf numFmtId="38" fontId="2" fillId="0" borderId="19" xfId="2" applyFont="1" applyBorder="1" applyAlignment="1">
      <alignment horizontal="center" vertical="center" wrapText="1" shrinkToFit="1"/>
    </xf>
    <xf numFmtId="38" fontId="2" fillId="0" borderId="25" xfId="2" applyFont="1" applyBorder="1" applyAlignment="1">
      <alignment horizontal="center" vertical="center" wrapText="1" shrinkToFit="1"/>
    </xf>
    <xf numFmtId="38" fontId="2" fillId="0" borderId="1" xfId="2" applyFont="1" applyBorder="1" applyAlignment="1">
      <alignment horizontal="center" vertical="center" wrapText="1" shrinkToFit="1"/>
    </xf>
    <xf numFmtId="38" fontId="2" fillId="0" borderId="24" xfId="2" applyFont="1" applyBorder="1" applyAlignment="1">
      <alignment horizontal="center" vertical="center" wrapText="1" shrinkToFit="1"/>
    </xf>
    <xf numFmtId="38" fontId="5" fillId="0" borderId="20" xfId="2" applyFont="1" applyBorder="1" applyAlignment="1">
      <alignment horizontal="center" vertical="center" shrinkToFit="1"/>
    </xf>
    <xf numFmtId="38" fontId="5" fillId="0" borderId="18" xfId="2" applyFont="1" applyBorder="1" applyAlignment="1">
      <alignment horizontal="center" vertical="center" shrinkToFit="1"/>
    </xf>
    <xf numFmtId="38" fontId="5" fillId="0" borderId="19" xfId="2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38" fontId="5" fillId="0" borderId="25" xfId="2" applyFont="1" applyBorder="1" applyAlignment="1">
      <alignment horizontal="center" vertical="center" shrinkToFit="1"/>
    </xf>
    <xf numFmtId="38" fontId="5" fillId="0" borderId="1" xfId="2" applyFont="1" applyBorder="1" applyAlignment="1">
      <alignment horizontal="center" vertical="center" shrinkToFit="1"/>
    </xf>
    <xf numFmtId="38" fontId="5" fillId="0" borderId="24" xfId="2" applyFont="1" applyBorder="1" applyAlignment="1">
      <alignment horizontal="center" vertical="center" shrinkToFit="1"/>
    </xf>
    <xf numFmtId="38" fontId="2" fillId="0" borderId="19" xfId="2" applyFont="1" applyBorder="1" applyAlignment="1">
      <alignment horizontal="center" vertical="center" shrinkToFit="1"/>
    </xf>
    <xf numFmtId="38" fontId="5" fillId="0" borderId="20" xfId="2" applyFont="1" applyBorder="1" applyAlignment="1">
      <alignment horizontal="center" shrinkToFit="1"/>
    </xf>
    <xf numFmtId="38" fontId="5" fillId="0" borderId="18" xfId="2" applyFont="1" applyBorder="1" applyAlignment="1">
      <alignment horizontal="center" shrinkToFit="1"/>
    </xf>
    <xf numFmtId="38" fontId="5" fillId="0" borderId="19" xfId="2" applyFont="1" applyBorder="1" applyAlignment="1">
      <alignment horizontal="center" shrinkToFit="1"/>
    </xf>
    <xf numFmtId="38" fontId="2" fillId="0" borderId="20" xfId="2" applyFont="1" applyBorder="1" applyAlignment="1">
      <alignment horizontal="center" vertical="center" wrapText="1"/>
    </xf>
    <xf numFmtId="38" fontId="2" fillId="0" borderId="18" xfId="2" applyFont="1" applyBorder="1" applyAlignment="1">
      <alignment horizontal="center" vertical="center" wrapText="1"/>
    </xf>
    <xf numFmtId="38" fontId="2" fillId="0" borderId="19" xfId="2" applyFont="1" applyBorder="1" applyAlignment="1">
      <alignment horizontal="center" vertical="center" wrapText="1"/>
    </xf>
    <xf numFmtId="38" fontId="2" fillId="0" borderId="25" xfId="2" applyFont="1" applyBorder="1" applyAlignment="1">
      <alignment horizontal="center" vertical="center" wrapText="1"/>
    </xf>
    <xf numFmtId="38" fontId="2" fillId="0" borderId="1" xfId="2" applyFont="1" applyBorder="1" applyAlignment="1">
      <alignment horizontal="center" vertical="center" wrapText="1"/>
    </xf>
    <xf numFmtId="38" fontId="2" fillId="0" borderId="24" xfId="2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38" fontId="2" fillId="0" borderId="17" xfId="2" applyFont="1" applyBorder="1" applyAlignment="1">
      <alignment horizontal="center" vertical="center" shrinkToFit="1"/>
    </xf>
    <xf numFmtId="38" fontId="2" fillId="0" borderId="22" xfId="2" applyFont="1" applyBorder="1" applyAlignment="1">
      <alignment horizontal="center" vertical="center" shrinkToFit="1"/>
    </xf>
    <xf numFmtId="38" fontId="2" fillId="0" borderId="20" xfId="2" applyFont="1" applyBorder="1" applyAlignment="1">
      <alignment horizontal="center" shrinkToFit="1"/>
    </xf>
    <xf numFmtId="38" fontId="2" fillId="0" borderId="18" xfId="2" applyFont="1" applyBorder="1" applyAlignment="1">
      <alignment horizontal="center" shrinkToFit="1"/>
    </xf>
    <xf numFmtId="38" fontId="2" fillId="0" borderId="19" xfId="2" applyFont="1" applyBorder="1" applyAlignment="1">
      <alignment horizontal="center" shrinkToFit="1"/>
    </xf>
    <xf numFmtId="0" fontId="4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distributed" vertical="center" justifyLastLine="1" shrinkToFit="1"/>
    </xf>
    <xf numFmtId="0" fontId="2" fillId="0" borderId="3" xfId="1" applyFont="1" applyBorder="1" applyAlignment="1">
      <alignment horizontal="distributed" vertical="center" justifyLastLine="1" shrinkToFit="1"/>
    </xf>
    <xf numFmtId="0" fontId="2" fillId="0" borderId="4" xfId="1" applyFont="1" applyBorder="1" applyAlignment="1">
      <alignment horizontal="distributed" vertical="center" justifyLastLine="1" shrinkToFit="1"/>
    </xf>
    <xf numFmtId="0" fontId="2" fillId="0" borderId="10" xfId="1" applyFont="1" applyBorder="1" applyAlignment="1">
      <alignment horizontal="distributed" vertical="center" justifyLastLine="1" shrinkToFit="1"/>
    </xf>
    <xf numFmtId="0" fontId="2" fillId="0" borderId="0" xfId="1" applyFont="1" applyAlignment="1">
      <alignment horizontal="distributed" vertical="center" justifyLastLine="1" shrinkToFit="1"/>
    </xf>
    <xf numFmtId="0" fontId="2" fillId="0" borderId="11" xfId="1" applyFont="1" applyBorder="1" applyAlignment="1">
      <alignment horizontal="distributed" vertical="center" justifyLastLine="1" shrinkToFit="1"/>
    </xf>
    <xf numFmtId="0" fontId="2" fillId="0" borderId="22" xfId="1" applyFont="1" applyBorder="1" applyAlignment="1">
      <alignment horizontal="distributed" vertical="center" justifyLastLine="1" shrinkToFit="1"/>
    </xf>
    <xf numFmtId="0" fontId="2" fillId="0" borderId="1" xfId="1" applyFont="1" applyBorder="1" applyAlignment="1">
      <alignment horizontal="distributed" vertical="center" justifyLastLine="1" shrinkToFit="1"/>
    </xf>
    <xf numFmtId="0" fontId="2" fillId="0" borderId="23" xfId="1" applyFont="1" applyBorder="1" applyAlignment="1">
      <alignment horizontal="distributed" vertical="center" justifyLastLine="1" shrinkToFit="1"/>
    </xf>
    <xf numFmtId="38" fontId="2" fillId="0" borderId="2" xfId="2" applyFont="1" applyBorder="1" applyAlignment="1">
      <alignment horizontal="center" vertical="center" shrinkToFit="1"/>
    </xf>
    <xf numFmtId="38" fontId="2" fillId="0" borderId="3" xfId="2" applyFont="1" applyBorder="1" applyAlignment="1">
      <alignment horizontal="center" vertical="center" shrinkToFit="1"/>
    </xf>
    <xf numFmtId="38" fontId="2" fillId="0" borderId="5" xfId="2" applyFont="1" applyBorder="1" applyAlignment="1">
      <alignment horizontal="center" vertical="center" shrinkToFit="1"/>
    </xf>
    <xf numFmtId="38" fontId="2" fillId="0" borderId="10" xfId="2" applyFont="1" applyBorder="1" applyAlignment="1">
      <alignment horizontal="center" vertical="center" shrinkToFit="1"/>
    </xf>
    <xf numFmtId="38" fontId="2" fillId="0" borderId="0" xfId="2" applyFont="1" applyBorder="1" applyAlignment="1">
      <alignment horizontal="center" vertical="center" shrinkToFit="1"/>
    </xf>
    <xf numFmtId="38" fontId="2" fillId="0" borderId="12" xfId="2" applyFont="1" applyBorder="1" applyAlignment="1">
      <alignment horizontal="center" vertical="center" shrinkToFit="1"/>
    </xf>
    <xf numFmtId="38" fontId="2" fillId="0" borderId="6" xfId="2" applyFont="1" applyBorder="1" applyAlignment="1">
      <alignment horizontal="center" vertical="center" shrinkToFit="1"/>
    </xf>
    <xf numFmtId="38" fontId="2" fillId="0" borderId="13" xfId="2" applyFont="1" applyBorder="1" applyAlignment="1">
      <alignment horizontal="center" vertical="center" shrinkToFit="1"/>
    </xf>
    <xf numFmtId="38" fontId="2" fillId="0" borderId="4" xfId="2" applyFont="1" applyBorder="1" applyAlignment="1">
      <alignment horizontal="center" vertical="center" shrinkToFit="1"/>
    </xf>
    <xf numFmtId="38" fontId="2" fillId="0" borderId="11" xfId="2" applyFont="1" applyBorder="1" applyAlignment="1">
      <alignment horizontal="center" vertical="center" shrinkToFit="1"/>
    </xf>
    <xf numFmtId="38" fontId="2" fillId="0" borderId="2" xfId="2" applyFont="1" applyBorder="1" applyAlignment="1">
      <alignment horizontal="center" vertical="center" wrapText="1" shrinkToFit="1"/>
    </xf>
    <xf numFmtId="38" fontId="2" fillId="0" borderId="3" xfId="2" applyFont="1" applyBorder="1" applyAlignment="1">
      <alignment horizontal="center" vertical="center" wrapText="1" shrinkToFit="1"/>
    </xf>
    <xf numFmtId="38" fontId="2" fillId="0" borderId="4" xfId="2" applyFont="1" applyBorder="1" applyAlignment="1">
      <alignment horizontal="center" vertical="center" wrapText="1" shrinkToFit="1"/>
    </xf>
    <xf numFmtId="38" fontId="2" fillId="0" borderId="10" xfId="2" applyFont="1" applyBorder="1" applyAlignment="1">
      <alignment horizontal="center" vertical="center" wrapText="1" shrinkToFit="1"/>
    </xf>
    <xf numFmtId="38" fontId="2" fillId="0" borderId="0" xfId="2" applyFont="1" applyBorder="1" applyAlignment="1">
      <alignment horizontal="center" vertical="center" wrapText="1" shrinkToFit="1"/>
    </xf>
    <xf numFmtId="38" fontId="2" fillId="0" borderId="11" xfId="2" applyFont="1" applyBorder="1" applyAlignment="1">
      <alignment horizontal="center" vertical="center" wrapText="1" shrinkToFit="1"/>
    </xf>
    <xf numFmtId="38" fontId="2" fillId="0" borderId="22" xfId="2" applyFont="1" applyBorder="1" applyAlignment="1">
      <alignment horizontal="center" vertical="center" wrapText="1" shrinkToFit="1"/>
    </xf>
    <xf numFmtId="38" fontId="2" fillId="0" borderId="23" xfId="2" applyFont="1" applyBorder="1" applyAlignment="1">
      <alignment horizontal="center" vertical="center" wrapText="1" shrinkToFit="1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</cellXfs>
  <cellStyles count="3">
    <cellStyle name="桁区切り 2" xfId="2" xr:uid="{7E70E470-780E-4966-ADE5-2AB2A7D9FF47}"/>
    <cellStyle name="標準" xfId="0" builtinId="0"/>
    <cellStyle name="標準 3" xfId="1" xr:uid="{57148F31-0C65-438F-9E2B-7B5E91F95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2604896857855727"/>
          <c:y val="6.8807360160177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233156562690768"/>
          <c:y val="8.5714313661112027E-2"/>
          <c:w val="0.80372689363874994"/>
          <c:h val="0.75428571428572455"/>
        </c:manualLayout>
      </c:layout>
      <c:lineChart>
        <c:grouping val="standard"/>
        <c:varyColors val="0"/>
        <c:ser>
          <c:idx val="2"/>
          <c:order val="1"/>
          <c:tx>
            <c:v>歳入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'バス利用状況（決算資料）'!$B$10:$F$31</c:f>
              <c:strCache>
                <c:ptCount val="22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H31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  <c:pt idx="21">
                  <c:v>R7</c:v>
                </c:pt>
              </c:strCache>
            </c:strRef>
          </c:cat>
          <c:val>
            <c:numRef>
              <c:f>'バス利用状況（決算資料）'!$G$10:$G$31</c:f>
            </c:numRef>
          </c:val>
          <c:smooth val="0"/>
          <c:extLst>
            <c:ext xmlns:c16="http://schemas.microsoft.com/office/drawing/2014/chart" uri="{C3380CC4-5D6E-409C-BE32-E72D297353CC}">
              <c16:uniqueId val="{00000000-ACF8-41BF-A24F-BFA13906EFF9}"/>
            </c:ext>
          </c:extLst>
        </c:ser>
        <c:ser>
          <c:idx val="3"/>
          <c:order val="2"/>
          <c:tx>
            <c:v>歳出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'バス利用状況（決算資料）'!$B$10:$F$31</c:f>
              <c:strCache>
                <c:ptCount val="22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H31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  <c:pt idx="21">
                  <c:v>R7</c:v>
                </c:pt>
              </c:strCache>
            </c:strRef>
          </c:cat>
          <c:val>
            <c:numRef>
              <c:f>'バス利用状況（決算資料）'!$M$10:$M$31</c:f>
            </c:numRef>
          </c:val>
          <c:smooth val="0"/>
          <c:extLst>
            <c:ext xmlns:c16="http://schemas.microsoft.com/office/drawing/2014/chart" uri="{C3380CC4-5D6E-409C-BE32-E72D297353CC}">
              <c16:uniqueId val="{00000001-ACF8-41BF-A24F-BFA13906EFF9}"/>
            </c:ext>
          </c:extLst>
        </c:ser>
        <c:ser>
          <c:idx val="1"/>
          <c:order val="0"/>
          <c:tx>
            <c:v>利用者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'バス利用状況（決算資料）'!$B$10:$B$31</c:f>
              <c:strCache>
                <c:ptCount val="22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H31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  <c:pt idx="21">
                  <c:v>R7</c:v>
                </c:pt>
              </c:strCache>
            </c:strRef>
          </c:cat>
          <c:val>
            <c:numRef>
              <c:f>'バス利用状況（決算資料）'!$Y$10:$Y$31</c:f>
              <c:numCache>
                <c:formatCode>#,##0_);[Red]\(#,##0\)</c:formatCode>
                <c:ptCount val="22"/>
                <c:pt idx="0">
                  <c:v>61175</c:v>
                </c:pt>
                <c:pt idx="1">
                  <c:v>119834</c:v>
                </c:pt>
                <c:pt idx="2">
                  <c:v>116820</c:v>
                </c:pt>
                <c:pt idx="3">
                  <c:v>108281</c:v>
                </c:pt>
                <c:pt idx="4">
                  <c:v>102409</c:v>
                </c:pt>
                <c:pt idx="5">
                  <c:v>98182</c:v>
                </c:pt>
                <c:pt idx="6">
                  <c:v>92689</c:v>
                </c:pt>
                <c:pt idx="7">
                  <c:v>83801</c:v>
                </c:pt>
                <c:pt idx="8">
                  <c:v>77869</c:v>
                </c:pt>
                <c:pt idx="9">
                  <c:v>74841</c:v>
                </c:pt>
                <c:pt idx="10">
                  <c:v>40522</c:v>
                </c:pt>
                <c:pt idx="11">
                  <c:v>80985</c:v>
                </c:pt>
                <c:pt idx="12">
                  <c:v>76241</c:v>
                </c:pt>
                <c:pt idx="13">
                  <c:v>80603</c:v>
                </c:pt>
                <c:pt idx="14">
                  <c:v>79279</c:v>
                </c:pt>
                <c:pt idx="15">
                  <c:v>67873</c:v>
                </c:pt>
                <c:pt idx="16">
                  <c:v>58245</c:v>
                </c:pt>
                <c:pt idx="17">
                  <c:v>56323</c:v>
                </c:pt>
                <c:pt idx="18">
                  <c:v>53691</c:v>
                </c:pt>
                <c:pt idx="19">
                  <c:v>53965</c:v>
                </c:pt>
                <c:pt idx="20">
                  <c:v>51749</c:v>
                </c:pt>
                <c:pt idx="21">
                  <c:v>49859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8-41BF-A24F-BFA13906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051224"/>
        <c:axId val="393051616"/>
      </c:lineChart>
      <c:catAx>
        <c:axId val="39305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3051616"/>
        <c:crosses val="autoZero"/>
        <c:auto val="1"/>
        <c:lblAlgn val="ctr"/>
        <c:lblOffset val="100"/>
        <c:noMultiLvlLbl val="0"/>
      </c:catAx>
      <c:valAx>
        <c:axId val="3930516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305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2256734094708377E-2"/>
          <c:y val="0.92095731927006408"/>
          <c:w val="7.6809503624285985E-2"/>
          <c:h val="6.450735164203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34</xdr:row>
      <xdr:rowOff>0</xdr:rowOff>
    </xdr:from>
    <xdr:to>
      <xdr:col>103</xdr:col>
      <xdr:colOff>1</xdr:colOff>
      <xdr:row>55</xdr:row>
      <xdr:rowOff>121919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82A1A97-E5EB-4C6B-BD9B-FED99258A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0.39748</cdr:x>
      <cdr:y>0.65417</cdr:y>
    </cdr:from>
    <cdr:to>
      <cdr:x>0.62597</cdr:x>
      <cdr:y>0.82369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A7474D6C-83A1-4BE1-55C0-F386E58E49C5}"/>
            </a:ext>
          </a:extLst>
        </cdr:cNvPr>
        <cdr:cNvSpPr/>
      </cdr:nvSpPr>
      <cdr:spPr>
        <a:xfrm xmlns:a="http://schemas.openxmlformats.org/drawingml/2006/main">
          <a:off x="3746057" y="2173356"/>
          <a:ext cx="2153479" cy="563217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 kern="1200"/>
            <a:t>H26</a:t>
          </a:r>
          <a:r>
            <a:rPr lang="ja-JP" altLang="en-US" kern="1200"/>
            <a:t>　（幹線を除く）</a:t>
          </a:r>
          <a:endParaRPr lang="en-US" altLang="ja-JP" kern="1200"/>
        </a:p>
        <a:p xmlns:a="http://schemas.openxmlformats.org/drawingml/2006/main">
          <a:r>
            <a:rPr lang="ja-JP" altLang="en-US" kern="1200"/>
            <a:t>システム故障の為データなし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4A060-6510-4BA5-9B79-E614AB302989}">
  <sheetPr>
    <tabColor rgb="FFFFFF00"/>
    <pageSetUpPr fitToPage="1"/>
  </sheetPr>
  <dimension ref="A2:DH62"/>
  <sheetViews>
    <sheetView tabSelected="1" zoomScale="115" zoomScaleNormal="115" zoomScaleSheetLayoutView="120" workbookViewId="0">
      <pane ySplit="9" topLeftCell="A10" activePane="bottomLeft" state="frozen"/>
      <selection pane="bottomLeft" activeCell="DL37" sqref="DL37"/>
    </sheetView>
  </sheetViews>
  <sheetFormatPr defaultColWidth="1.5" defaultRowHeight="12" customHeight="1" x14ac:dyDescent="0.45"/>
  <cols>
    <col min="1" max="1" width="2.3984375" style="3" customWidth="1"/>
    <col min="2" max="5" width="1.5" style="3"/>
    <col min="6" max="6" width="0.69921875" style="3" customWidth="1"/>
    <col min="7" max="24" width="0" style="3" hidden="1" customWidth="1"/>
    <col min="25" max="71" width="1.5" style="3"/>
    <col min="72" max="72" width="1.296875" style="3" customWidth="1"/>
    <col min="73" max="75" width="1.5" style="3"/>
    <col min="76" max="76" width="1.09765625" style="3" customWidth="1"/>
    <col min="77" max="80" width="1.5" style="3"/>
    <col min="81" max="81" width="1.296875" style="3" customWidth="1"/>
    <col min="82" max="84" width="1.5" style="3"/>
    <col min="85" max="85" width="1.09765625" style="3" customWidth="1"/>
    <col min="86" max="97" width="1.5" style="3"/>
    <col min="98" max="98" width="1.5" style="3" customWidth="1"/>
    <col min="99" max="104" width="1.5" style="3"/>
    <col min="105" max="109" width="1.5" style="3" hidden="1" customWidth="1"/>
    <col min="110" max="112" width="5.09765625" style="4" customWidth="1"/>
    <col min="113" max="120" width="5.09765625" style="3" customWidth="1"/>
    <col min="121" max="16384" width="1.5" style="3"/>
  </cols>
  <sheetData>
    <row r="2" spans="1:109" ht="12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2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"/>
      <c r="CY2" s="1"/>
      <c r="CZ2" s="1"/>
      <c r="DA2" s="1"/>
    </row>
    <row r="3" spans="1:109" ht="12" customHeight="1" x14ac:dyDescent="0.45">
      <c r="A3" s="1"/>
      <c r="B3" s="23" t="s">
        <v>58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5"/>
      <c r="BD3" s="5"/>
      <c r="BE3" s="5"/>
      <c r="BF3" s="5"/>
      <c r="BG3" s="5"/>
      <c r="BH3" s="5"/>
      <c r="BI3" s="5"/>
      <c r="BJ3" s="5"/>
      <c r="BK3" s="5"/>
      <c r="BL3" s="5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</row>
    <row r="4" spans="1:109" ht="12" customHeight="1" x14ac:dyDescent="0.4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5"/>
      <c r="BD4" s="5"/>
      <c r="BE4" s="5"/>
      <c r="BF4" s="5"/>
      <c r="BG4" s="5"/>
      <c r="BH4" s="5"/>
      <c r="BI4" s="5"/>
      <c r="BJ4" s="5"/>
      <c r="BK4" s="5"/>
      <c r="BL4" s="5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</row>
    <row r="5" spans="1:109" ht="12" customHeight="1" x14ac:dyDescent="0.2">
      <c r="A5" s="1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 t="s">
        <v>0</v>
      </c>
      <c r="CB5" s="1"/>
      <c r="CD5" s="1"/>
      <c r="CE5" s="1"/>
      <c r="CF5" s="1"/>
      <c r="CG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</row>
    <row r="6" spans="1:109" ht="12" customHeight="1" x14ac:dyDescent="0.45">
      <c r="A6" s="1"/>
      <c r="AS6" s="1"/>
      <c r="AT6" s="1"/>
      <c r="AU6" s="1"/>
      <c r="AV6" s="1"/>
      <c r="AW6" s="1"/>
      <c r="AX6" s="1"/>
      <c r="AY6" s="1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 t="s">
        <v>1</v>
      </c>
      <c r="CB6" s="1"/>
      <c r="CD6" s="1"/>
      <c r="CE6" s="1"/>
      <c r="CF6" s="1"/>
      <c r="CG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</row>
    <row r="7" spans="1:109" ht="12" customHeight="1" x14ac:dyDescent="0.45">
      <c r="A7" s="1"/>
      <c r="B7" s="207" t="s">
        <v>2</v>
      </c>
      <c r="C7" s="208"/>
      <c r="D7" s="208"/>
      <c r="E7" s="208"/>
      <c r="F7" s="209"/>
      <c r="G7" s="216"/>
      <c r="H7" s="217"/>
      <c r="I7" s="217"/>
      <c r="J7" s="217"/>
      <c r="K7" s="217"/>
      <c r="L7" s="218"/>
      <c r="M7" s="222"/>
      <c r="N7" s="217"/>
      <c r="O7" s="217"/>
      <c r="P7" s="217"/>
      <c r="Q7" s="217"/>
      <c r="R7" s="218"/>
      <c r="S7" s="222"/>
      <c r="T7" s="217"/>
      <c r="U7" s="217"/>
      <c r="V7" s="217"/>
      <c r="W7" s="217"/>
      <c r="X7" s="224"/>
      <c r="Y7" s="226" t="s">
        <v>3</v>
      </c>
      <c r="Z7" s="227"/>
      <c r="AA7" s="227"/>
      <c r="AB7" s="228"/>
      <c r="AC7" s="234" t="s">
        <v>4</v>
      </c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6"/>
      <c r="AO7" s="234" t="s">
        <v>5</v>
      </c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6"/>
      <c r="BG7" s="234" t="s">
        <v>6</v>
      </c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6"/>
      <c r="CZ7" s="196"/>
      <c r="DA7" s="197"/>
      <c r="DB7" s="197"/>
      <c r="DC7" s="197"/>
      <c r="DD7" s="197"/>
      <c r="DE7" s="197"/>
    </row>
    <row r="8" spans="1:109" ht="12" customHeight="1" x14ac:dyDescent="0.15">
      <c r="A8" s="1"/>
      <c r="B8" s="210"/>
      <c r="C8" s="211"/>
      <c r="D8" s="211"/>
      <c r="E8" s="211"/>
      <c r="F8" s="212"/>
      <c r="G8" s="219"/>
      <c r="H8" s="220"/>
      <c r="I8" s="220"/>
      <c r="J8" s="220"/>
      <c r="K8" s="220"/>
      <c r="L8" s="221"/>
      <c r="M8" s="223"/>
      <c r="N8" s="220"/>
      <c r="O8" s="220"/>
      <c r="P8" s="220"/>
      <c r="Q8" s="220"/>
      <c r="R8" s="221"/>
      <c r="S8" s="223"/>
      <c r="T8" s="220"/>
      <c r="U8" s="220"/>
      <c r="V8" s="220"/>
      <c r="W8" s="220"/>
      <c r="X8" s="225"/>
      <c r="Y8" s="229"/>
      <c r="Z8" s="230"/>
      <c r="AA8" s="230"/>
      <c r="AB8" s="231"/>
      <c r="AC8" s="198" t="s">
        <v>7</v>
      </c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200"/>
      <c r="AO8" s="201" t="s">
        <v>8</v>
      </c>
      <c r="AP8" s="160"/>
      <c r="AQ8" s="186"/>
      <c r="AR8" s="171" t="s">
        <v>9</v>
      </c>
      <c r="AS8" s="160"/>
      <c r="AT8" s="186"/>
      <c r="AU8" s="171" t="s">
        <v>10</v>
      </c>
      <c r="AV8" s="160"/>
      <c r="AW8" s="186"/>
      <c r="AX8" s="203" t="s">
        <v>11</v>
      </c>
      <c r="AY8" s="204"/>
      <c r="AZ8" s="205"/>
      <c r="BA8" s="203" t="s">
        <v>11</v>
      </c>
      <c r="BB8" s="204"/>
      <c r="BC8" s="205"/>
      <c r="BD8" s="159" t="s">
        <v>12</v>
      </c>
      <c r="BE8" s="160"/>
      <c r="BF8" s="161"/>
      <c r="BG8" s="201" t="s">
        <v>13</v>
      </c>
      <c r="BH8" s="160"/>
      <c r="BI8" s="186"/>
      <c r="BJ8" s="159" t="s">
        <v>14</v>
      </c>
      <c r="BK8" s="160"/>
      <c r="BL8" s="186"/>
      <c r="BM8" s="171" t="s">
        <v>15</v>
      </c>
      <c r="BN8" s="160"/>
      <c r="BO8" s="186"/>
      <c r="BP8" s="159" t="s">
        <v>16</v>
      </c>
      <c r="BQ8" s="160"/>
      <c r="BR8" s="186"/>
      <c r="BS8" s="159" t="s">
        <v>17</v>
      </c>
      <c r="BT8" s="160"/>
      <c r="BU8" s="186"/>
      <c r="BV8" s="159" t="s">
        <v>18</v>
      </c>
      <c r="BW8" s="160"/>
      <c r="BX8" s="186"/>
      <c r="BY8" s="187" t="s">
        <v>19</v>
      </c>
      <c r="BZ8" s="188"/>
      <c r="CA8" s="189"/>
      <c r="CB8" s="190" t="s">
        <v>20</v>
      </c>
      <c r="CC8" s="191"/>
      <c r="CD8" s="192"/>
      <c r="CE8" s="171" t="s">
        <v>21</v>
      </c>
      <c r="CF8" s="172"/>
      <c r="CG8" s="173"/>
      <c r="CH8" s="177" t="s">
        <v>22</v>
      </c>
      <c r="CI8" s="178"/>
      <c r="CJ8" s="179"/>
      <c r="CK8" s="177" t="s">
        <v>23</v>
      </c>
      <c r="CL8" s="178"/>
      <c r="CM8" s="178"/>
      <c r="CN8" s="178" t="s">
        <v>24</v>
      </c>
      <c r="CO8" s="178"/>
      <c r="CP8" s="178"/>
      <c r="CQ8" s="178" t="s">
        <v>25</v>
      </c>
      <c r="CR8" s="178"/>
      <c r="CS8" s="178"/>
      <c r="CT8" s="178" t="s">
        <v>26</v>
      </c>
      <c r="CU8" s="178"/>
      <c r="CV8" s="179"/>
      <c r="CW8" s="159" t="s">
        <v>12</v>
      </c>
      <c r="CX8" s="160"/>
      <c r="CY8" s="161"/>
      <c r="CZ8" s="196"/>
      <c r="DA8" s="197"/>
      <c r="DB8" s="197"/>
      <c r="DC8" s="197"/>
      <c r="DD8" s="197"/>
      <c r="DE8" s="197"/>
    </row>
    <row r="9" spans="1:109" ht="12" customHeight="1" x14ac:dyDescent="0.45">
      <c r="A9" s="1"/>
      <c r="B9" s="213"/>
      <c r="C9" s="214"/>
      <c r="D9" s="214"/>
      <c r="E9" s="214"/>
      <c r="F9" s="215"/>
      <c r="G9" s="202"/>
      <c r="H9" s="163"/>
      <c r="I9" s="163"/>
      <c r="J9" s="163"/>
      <c r="K9" s="163"/>
      <c r="L9" s="170"/>
      <c r="M9" s="162"/>
      <c r="N9" s="163"/>
      <c r="O9" s="163"/>
      <c r="P9" s="163"/>
      <c r="Q9" s="163"/>
      <c r="R9" s="170"/>
      <c r="S9" s="162"/>
      <c r="T9" s="163"/>
      <c r="U9" s="163"/>
      <c r="V9" s="163"/>
      <c r="W9" s="163"/>
      <c r="X9" s="164"/>
      <c r="Y9" s="232"/>
      <c r="Z9" s="175"/>
      <c r="AA9" s="175"/>
      <c r="AB9" s="233"/>
      <c r="AC9" s="165" t="s">
        <v>27</v>
      </c>
      <c r="AD9" s="166"/>
      <c r="AE9" s="166"/>
      <c r="AF9" s="167"/>
      <c r="AG9" s="168" t="s">
        <v>22</v>
      </c>
      <c r="AH9" s="166"/>
      <c r="AI9" s="166"/>
      <c r="AJ9" s="167"/>
      <c r="AK9" s="168" t="s">
        <v>12</v>
      </c>
      <c r="AL9" s="166"/>
      <c r="AM9" s="166"/>
      <c r="AN9" s="169"/>
      <c r="AO9" s="202"/>
      <c r="AP9" s="163"/>
      <c r="AQ9" s="170"/>
      <c r="AR9" s="162"/>
      <c r="AS9" s="163"/>
      <c r="AT9" s="170"/>
      <c r="AU9" s="162"/>
      <c r="AV9" s="163"/>
      <c r="AW9" s="170"/>
      <c r="AX9" s="162" t="s">
        <v>28</v>
      </c>
      <c r="AY9" s="163"/>
      <c r="AZ9" s="170"/>
      <c r="BA9" s="162" t="s">
        <v>29</v>
      </c>
      <c r="BB9" s="163"/>
      <c r="BC9" s="170"/>
      <c r="BD9" s="162"/>
      <c r="BE9" s="163"/>
      <c r="BF9" s="164"/>
      <c r="BG9" s="202"/>
      <c r="BH9" s="163"/>
      <c r="BI9" s="170"/>
      <c r="BJ9" s="162"/>
      <c r="BK9" s="163"/>
      <c r="BL9" s="170"/>
      <c r="BM9" s="162"/>
      <c r="BN9" s="163"/>
      <c r="BO9" s="170"/>
      <c r="BP9" s="162"/>
      <c r="BQ9" s="163"/>
      <c r="BR9" s="170"/>
      <c r="BS9" s="162"/>
      <c r="BT9" s="163"/>
      <c r="BU9" s="170"/>
      <c r="BV9" s="162"/>
      <c r="BW9" s="163"/>
      <c r="BX9" s="170"/>
      <c r="BY9" s="162" t="s">
        <v>30</v>
      </c>
      <c r="BZ9" s="163"/>
      <c r="CA9" s="170"/>
      <c r="CB9" s="193"/>
      <c r="CC9" s="194"/>
      <c r="CD9" s="195"/>
      <c r="CE9" s="174"/>
      <c r="CF9" s="175"/>
      <c r="CG9" s="176"/>
      <c r="CH9" s="180"/>
      <c r="CI9" s="181"/>
      <c r="CJ9" s="182"/>
      <c r="CK9" s="183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5"/>
      <c r="CW9" s="162"/>
      <c r="CX9" s="163"/>
      <c r="CY9" s="164"/>
      <c r="CZ9" s="196"/>
      <c r="DA9" s="197"/>
      <c r="DB9" s="197"/>
      <c r="DC9" s="197"/>
      <c r="DD9" s="197"/>
      <c r="DE9" s="197"/>
    </row>
    <row r="10" spans="1:109" ht="12" customHeight="1" x14ac:dyDescent="0.15">
      <c r="A10" s="7"/>
      <c r="B10" s="90" t="s">
        <v>31</v>
      </c>
      <c r="C10" s="91"/>
      <c r="D10" s="91"/>
      <c r="E10" s="91"/>
      <c r="F10" s="92"/>
      <c r="G10" s="152"/>
      <c r="H10" s="153"/>
      <c r="I10" s="153"/>
      <c r="J10" s="153"/>
      <c r="K10" s="153"/>
      <c r="L10" s="154"/>
      <c r="M10" s="155"/>
      <c r="N10" s="153"/>
      <c r="O10" s="153"/>
      <c r="P10" s="153"/>
      <c r="Q10" s="153"/>
      <c r="R10" s="154"/>
      <c r="S10" s="156"/>
      <c r="T10" s="157"/>
      <c r="U10" s="157"/>
      <c r="V10" s="157"/>
      <c r="W10" s="157"/>
      <c r="X10" s="158"/>
      <c r="Y10" s="100">
        <f t="shared" ref="Y10:Y29" si="0">SUM(BD10,CW10,AK10)</f>
        <v>61175</v>
      </c>
      <c r="Z10" s="82"/>
      <c r="AA10" s="82"/>
      <c r="AB10" s="83"/>
      <c r="AC10" s="89">
        <v>22185</v>
      </c>
      <c r="AD10" s="76"/>
      <c r="AE10" s="76"/>
      <c r="AF10" s="77"/>
      <c r="AG10" s="75">
        <v>21823</v>
      </c>
      <c r="AH10" s="76"/>
      <c r="AI10" s="76"/>
      <c r="AJ10" s="77"/>
      <c r="AK10" s="81">
        <f t="shared" ref="AK10:AK29" si="1">SUM(AC10:AJ10)</f>
        <v>44008</v>
      </c>
      <c r="AL10" s="82"/>
      <c r="AM10" s="82"/>
      <c r="AN10" s="83"/>
      <c r="AO10" s="89">
        <v>2555</v>
      </c>
      <c r="AP10" s="76"/>
      <c r="AQ10" s="77"/>
      <c r="AR10" s="75">
        <v>1283</v>
      </c>
      <c r="AS10" s="76"/>
      <c r="AT10" s="77"/>
      <c r="AU10" s="75"/>
      <c r="AV10" s="76"/>
      <c r="AW10" s="77"/>
      <c r="AX10" s="75">
        <v>6050</v>
      </c>
      <c r="AY10" s="76"/>
      <c r="AZ10" s="77"/>
      <c r="BA10" s="75"/>
      <c r="BB10" s="76"/>
      <c r="BC10" s="77"/>
      <c r="BD10" s="81">
        <f t="shared" ref="BD10:BD19" si="2">SUM(AO10:BC10)</f>
        <v>9888</v>
      </c>
      <c r="BE10" s="82"/>
      <c r="BF10" s="83"/>
      <c r="BG10" s="89">
        <v>4209</v>
      </c>
      <c r="BH10" s="76"/>
      <c r="BI10" s="77"/>
      <c r="BJ10" s="75">
        <v>1499</v>
      </c>
      <c r="BK10" s="76"/>
      <c r="BL10" s="77"/>
      <c r="BM10" s="75"/>
      <c r="BN10" s="76"/>
      <c r="BO10" s="77"/>
      <c r="BP10" s="75">
        <v>1571</v>
      </c>
      <c r="BQ10" s="76"/>
      <c r="BR10" s="77"/>
      <c r="BS10" s="75"/>
      <c r="BT10" s="76"/>
      <c r="BU10" s="77"/>
      <c r="BV10" s="75"/>
      <c r="BW10" s="76"/>
      <c r="BX10" s="77"/>
      <c r="BY10" s="75"/>
      <c r="BZ10" s="76"/>
      <c r="CA10" s="77"/>
      <c r="CB10" s="75"/>
      <c r="CC10" s="76"/>
      <c r="CD10" s="77"/>
      <c r="CE10" s="75"/>
      <c r="CF10" s="76"/>
      <c r="CG10" s="77"/>
      <c r="CH10" s="75"/>
      <c r="CI10" s="76"/>
      <c r="CJ10" s="7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81">
        <f t="shared" ref="CW10:CW19" si="3">SUM(BG10:CA10)</f>
        <v>7279</v>
      </c>
      <c r="CX10" s="82"/>
      <c r="CY10" s="83"/>
      <c r="CZ10" s="149"/>
      <c r="DA10" s="150"/>
      <c r="DB10" s="150"/>
      <c r="DC10" s="150"/>
      <c r="DD10" s="150"/>
      <c r="DE10" s="150"/>
    </row>
    <row r="11" spans="1:109" ht="12" customHeight="1" x14ac:dyDescent="0.15">
      <c r="A11" s="7"/>
      <c r="B11" s="90" t="s">
        <v>32</v>
      </c>
      <c r="C11" s="91"/>
      <c r="D11" s="91"/>
      <c r="E11" s="91"/>
      <c r="F11" s="92"/>
      <c r="G11" s="126"/>
      <c r="H11" s="127"/>
      <c r="I11" s="127"/>
      <c r="J11" s="127"/>
      <c r="K11" s="127"/>
      <c r="L11" s="128"/>
      <c r="M11" s="129"/>
      <c r="N11" s="127"/>
      <c r="O11" s="127"/>
      <c r="P11" s="127"/>
      <c r="Q11" s="127"/>
      <c r="R11" s="128"/>
      <c r="S11" s="97"/>
      <c r="T11" s="98"/>
      <c r="U11" s="98"/>
      <c r="V11" s="98"/>
      <c r="W11" s="98"/>
      <c r="X11" s="99"/>
      <c r="Y11" s="100">
        <f t="shared" si="0"/>
        <v>119834</v>
      </c>
      <c r="Z11" s="82"/>
      <c r="AA11" s="82"/>
      <c r="AB11" s="83"/>
      <c r="AC11" s="89">
        <v>41734</v>
      </c>
      <c r="AD11" s="76"/>
      <c r="AE11" s="76"/>
      <c r="AF11" s="77"/>
      <c r="AG11" s="75">
        <v>40197</v>
      </c>
      <c r="AH11" s="76"/>
      <c r="AI11" s="76"/>
      <c r="AJ11" s="77"/>
      <c r="AK11" s="81">
        <f t="shared" si="1"/>
        <v>81931</v>
      </c>
      <c r="AL11" s="82"/>
      <c r="AM11" s="82"/>
      <c r="AN11" s="83"/>
      <c r="AO11" s="89">
        <v>6669</v>
      </c>
      <c r="AP11" s="76"/>
      <c r="AQ11" s="77"/>
      <c r="AR11" s="75">
        <v>4399</v>
      </c>
      <c r="AS11" s="76"/>
      <c r="AT11" s="77"/>
      <c r="AU11" s="75"/>
      <c r="AV11" s="76"/>
      <c r="AW11" s="77"/>
      <c r="AX11" s="75">
        <v>12352</v>
      </c>
      <c r="AY11" s="76"/>
      <c r="AZ11" s="77"/>
      <c r="BA11" s="75"/>
      <c r="BB11" s="76"/>
      <c r="BC11" s="77"/>
      <c r="BD11" s="81">
        <f t="shared" si="2"/>
        <v>23420</v>
      </c>
      <c r="BE11" s="82"/>
      <c r="BF11" s="83"/>
      <c r="BG11" s="89">
        <v>8257</v>
      </c>
      <c r="BH11" s="76"/>
      <c r="BI11" s="77"/>
      <c r="BJ11" s="75">
        <v>3460</v>
      </c>
      <c r="BK11" s="76"/>
      <c r="BL11" s="77"/>
      <c r="BM11" s="75"/>
      <c r="BN11" s="76"/>
      <c r="BO11" s="77"/>
      <c r="BP11" s="75">
        <v>2766</v>
      </c>
      <c r="BQ11" s="76"/>
      <c r="BR11" s="77"/>
      <c r="BS11" s="75"/>
      <c r="BT11" s="76"/>
      <c r="BU11" s="77"/>
      <c r="BV11" s="75"/>
      <c r="BW11" s="76"/>
      <c r="BX11" s="77"/>
      <c r="BY11" s="75"/>
      <c r="BZ11" s="76"/>
      <c r="CA11" s="77"/>
      <c r="CB11" s="75"/>
      <c r="CC11" s="76"/>
      <c r="CD11" s="77"/>
      <c r="CE11" s="75"/>
      <c r="CF11" s="76"/>
      <c r="CG11" s="77"/>
      <c r="CH11" s="75"/>
      <c r="CI11" s="76"/>
      <c r="CJ11" s="77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81">
        <f t="shared" si="3"/>
        <v>14483</v>
      </c>
      <c r="CX11" s="82"/>
      <c r="CY11" s="83"/>
      <c r="CZ11" s="151"/>
      <c r="DA11" s="150"/>
      <c r="DB11" s="150"/>
      <c r="DC11" s="150"/>
      <c r="DD11" s="150"/>
      <c r="DE11" s="150"/>
    </row>
    <row r="12" spans="1:109" ht="12" customHeight="1" x14ac:dyDescent="0.15">
      <c r="A12" s="7"/>
      <c r="B12" s="90" t="s">
        <v>33</v>
      </c>
      <c r="C12" s="91"/>
      <c r="D12" s="91"/>
      <c r="E12" s="91"/>
      <c r="F12" s="92"/>
      <c r="G12" s="126"/>
      <c r="H12" s="127"/>
      <c r="I12" s="127"/>
      <c r="J12" s="127"/>
      <c r="K12" s="127"/>
      <c r="L12" s="128"/>
      <c r="M12" s="129"/>
      <c r="N12" s="127"/>
      <c r="O12" s="127"/>
      <c r="P12" s="127"/>
      <c r="Q12" s="127"/>
      <c r="R12" s="128"/>
      <c r="S12" s="97"/>
      <c r="T12" s="98"/>
      <c r="U12" s="98"/>
      <c r="V12" s="98"/>
      <c r="W12" s="98"/>
      <c r="X12" s="99"/>
      <c r="Y12" s="100">
        <f t="shared" si="0"/>
        <v>116820</v>
      </c>
      <c r="Z12" s="82"/>
      <c r="AA12" s="82"/>
      <c r="AB12" s="83"/>
      <c r="AC12" s="89">
        <v>42562</v>
      </c>
      <c r="AD12" s="76"/>
      <c r="AE12" s="76"/>
      <c r="AF12" s="77"/>
      <c r="AG12" s="75">
        <v>36122</v>
      </c>
      <c r="AH12" s="76"/>
      <c r="AI12" s="76"/>
      <c r="AJ12" s="77"/>
      <c r="AK12" s="81">
        <f t="shared" si="1"/>
        <v>78684</v>
      </c>
      <c r="AL12" s="82"/>
      <c r="AM12" s="82"/>
      <c r="AN12" s="83"/>
      <c r="AO12" s="89">
        <v>7469</v>
      </c>
      <c r="AP12" s="76"/>
      <c r="AQ12" s="77"/>
      <c r="AR12" s="75">
        <v>2582</v>
      </c>
      <c r="AS12" s="76"/>
      <c r="AT12" s="77"/>
      <c r="AU12" s="75"/>
      <c r="AV12" s="76"/>
      <c r="AW12" s="77"/>
      <c r="AX12" s="75">
        <v>12296</v>
      </c>
      <c r="AY12" s="76"/>
      <c r="AZ12" s="77"/>
      <c r="BA12" s="75"/>
      <c r="BB12" s="76"/>
      <c r="BC12" s="77"/>
      <c r="BD12" s="81">
        <f t="shared" si="2"/>
        <v>22347</v>
      </c>
      <c r="BE12" s="82"/>
      <c r="BF12" s="83"/>
      <c r="BG12" s="89">
        <v>7893</v>
      </c>
      <c r="BH12" s="76"/>
      <c r="BI12" s="77"/>
      <c r="BJ12" s="75">
        <v>3353</v>
      </c>
      <c r="BK12" s="76"/>
      <c r="BL12" s="77"/>
      <c r="BM12" s="75"/>
      <c r="BN12" s="76"/>
      <c r="BO12" s="77"/>
      <c r="BP12" s="75">
        <v>4543</v>
      </c>
      <c r="BQ12" s="76"/>
      <c r="BR12" s="77"/>
      <c r="BS12" s="75"/>
      <c r="BT12" s="76"/>
      <c r="BU12" s="77"/>
      <c r="BV12" s="75"/>
      <c r="BW12" s="76"/>
      <c r="BX12" s="77"/>
      <c r="BY12" s="75"/>
      <c r="BZ12" s="76"/>
      <c r="CA12" s="77"/>
      <c r="CB12" s="75"/>
      <c r="CC12" s="76"/>
      <c r="CD12" s="77"/>
      <c r="CE12" s="75"/>
      <c r="CF12" s="76"/>
      <c r="CG12" s="77"/>
      <c r="CH12" s="75"/>
      <c r="CI12" s="76"/>
      <c r="CJ12" s="77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81">
        <f t="shared" si="3"/>
        <v>15789</v>
      </c>
      <c r="CX12" s="82"/>
      <c r="CY12" s="83"/>
      <c r="CZ12" s="151"/>
      <c r="DA12" s="150"/>
      <c r="DB12" s="150"/>
      <c r="DC12" s="150"/>
      <c r="DD12" s="150"/>
      <c r="DE12" s="150"/>
    </row>
    <row r="13" spans="1:109" ht="12" customHeight="1" x14ac:dyDescent="0.15">
      <c r="A13" s="7"/>
      <c r="B13" s="90" t="s">
        <v>34</v>
      </c>
      <c r="C13" s="91"/>
      <c r="D13" s="91"/>
      <c r="E13" s="91"/>
      <c r="F13" s="92"/>
      <c r="G13" s="126"/>
      <c r="H13" s="127"/>
      <c r="I13" s="127"/>
      <c r="J13" s="127"/>
      <c r="K13" s="127"/>
      <c r="L13" s="128"/>
      <c r="M13" s="129"/>
      <c r="N13" s="127"/>
      <c r="O13" s="127"/>
      <c r="P13" s="127"/>
      <c r="Q13" s="127"/>
      <c r="R13" s="128"/>
      <c r="S13" s="97"/>
      <c r="T13" s="98"/>
      <c r="U13" s="98"/>
      <c r="V13" s="98"/>
      <c r="W13" s="98"/>
      <c r="X13" s="99"/>
      <c r="Y13" s="100">
        <f t="shared" si="0"/>
        <v>108281</v>
      </c>
      <c r="Z13" s="82"/>
      <c r="AA13" s="82"/>
      <c r="AB13" s="83"/>
      <c r="AC13" s="89">
        <v>37800</v>
      </c>
      <c r="AD13" s="76"/>
      <c r="AE13" s="76"/>
      <c r="AF13" s="77"/>
      <c r="AG13" s="75">
        <v>32213</v>
      </c>
      <c r="AH13" s="76"/>
      <c r="AI13" s="76"/>
      <c r="AJ13" s="77"/>
      <c r="AK13" s="81">
        <f t="shared" si="1"/>
        <v>70013</v>
      </c>
      <c r="AL13" s="82"/>
      <c r="AM13" s="82"/>
      <c r="AN13" s="83"/>
      <c r="AO13" s="89">
        <v>7132</v>
      </c>
      <c r="AP13" s="76"/>
      <c r="AQ13" s="77"/>
      <c r="AR13" s="75">
        <v>2364</v>
      </c>
      <c r="AS13" s="76"/>
      <c r="AT13" s="77"/>
      <c r="AU13" s="75">
        <v>845</v>
      </c>
      <c r="AV13" s="76"/>
      <c r="AW13" s="77"/>
      <c r="AX13" s="75">
        <v>12635</v>
      </c>
      <c r="AY13" s="76"/>
      <c r="AZ13" s="77"/>
      <c r="BA13" s="75"/>
      <c r="BB13" s="76"/>
      <c r="BC13" s="77"/>
      <c r="BD13" s="81">
        <f t="shared" si="2"/>
        <v>22976</v>
      </c>
      <c r="BE13" s="82"/>
      <c r="BF13" s="83"/>
      <c r="BG13" s="89">
        <v>6559</v>
      </c>
      <c r="BH13" s="76"/>
      <c r="BI13" s="77"/>
      <c r="BJ13" s="75">
        <v>3718</v>
      </c>
      <c r="BK13" s="76"/>
      <c r="BL13" s="77"/>
      <c r="BM13" s="75">
        <v>272</v>
      </c>
      <c r="BN13" s="76"/>
      <c r="BO13" s="77"/>
      <c r="BP13" s="75">
        <v>4010</v>
      </c>
      <c r="BQ13" s="76"/>
      <c r="BR13" s="77"/>
      <c r="BS13" s="75">
        <v>733</v>
      </c>
      <c r="BT13" s="76"/>
      <c r="BU13" s="77"/>
      <c r="BV13" s="75"/>
      <c r="BW13" s="76"/>
      <c r="BX13" s="77"/>
      <c r="BY13" s="75"/>
      <c r="BZ13" s="76"/>
      <c r="CA13" s="77"/>
      <c r="CB13" s="75"/>
      <c r="CC13" s="76"/>
      <c r="CD13" s="77"/>
      <c r="CE13" s="75"/>
      <c r="CF13" s="76"/>
      <c r="CG13" s="77"/>
      <c r="CH13" s="75"/>
      <c r="CI13" s="76"/>
      <c r="CJ13" s="77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81">
        <f t="shared" si="3"/>
        <v>15292</v>
      </c>
      <c r="CX13" s="82"/>
      <c r="CY13" s="83"/>
      <c r="CZ13" s="151"/>
      <c r="DA13" s="150"/>
      <c r="DB13" s="150"/>
      <c r="DC13" s="150"/>
      <c r="DD13" s="150"/>
      <c r="DE13" s="150"/>
    </row>
    <row r="14" spans="1:109" ht="12" customHeight="1" x14ac:dyDescent="0.15">
      <c r="A14" s="7"/>
      <c r="B14" s="90" t="s">
        <v>35</v>
      </c>
      <c r="C14" s="91"/>
      <c r="D14" s="91"/>
      <c r="E14" s="91"/>
      <c r="F14" s="92"/>
      <c r="G14" s="126"/>
      <c r="H14" s="127"/>
      <c r="I14" s="127"/>
      <c r="J14" s="127"/>
      <c r="K14" s="127"/>
      <c r="L14" s="128"/>
      <c r="M14" s="129"/>
      <c r="N14" s="127"/>
      <c r="O14" s="127"/>
      <c r="P14" s="127"/>
      <c r="Q14" s="127"/>
      <c r="R14" s="128"/>
      <c r="S14" s="97"/>
      <c r="T14" s="98"/>
      <c r="U14" s="98"/>
      <c r="V14" s="98"/>
      <c r="W14" s="98"/>
      <c r="X14" s="99"/>
      <c r="Y14" s="100">
        <f t="shared" si="0"/>
        <v>102409</v>
      </c>
      <c r="Z14" s="82"/>
      <c r="AA14" s="82"/>
      <c r="AB14" s="83"/>
      <c r="AC14" s="89">
        <v>36094</v>
      </c>
      <c r="AD14" s="76"/>
      <c r="AE14" s="76"/>
      <c r="AF14" s="77"/>
      <c r="AG14" s="75">
        <v>30759</v>
      </c>
      <c r="AH14" s="76"/>
      <c r="AI14" s="76"/>
      <c r="AJ14" s="77"/>
      <c r="AK14" s="81">
        <f t="shared" si="1"/>
        <v>66853</v>
      </c>
      <c r="AL14" s="82"/>
      <c r="AM14" s="82"/>
      <c r="AN14" s="83"/>
      <c r="AO14" s="89">
        <v>6035</v>
      </c>
      <c r="AP14" s="76"/>
      <c r="AQ14" s="77"/>
      <c r="AR14" s="75">
        <v>2170</v>
      </c>
      <c r="AS14" s="76"/>
      <c r="AT14" s="77"/>
      <c r="AU14" s="75">
        <v>776</v>
      </c>
      <c r="AV14" s="76"/>
      <c r="AW14" s="77"/>
      <c r="AX14" s="75">
        <v>11093</v>
      </c>
      <c r="AY14" s="76"/>
      <c r="AZ14" s="77"/>
      <c r="BA14" s="75"/>
      <c r="BB14" s="76"/>
      <c r="BC14" s="77"/>
      <c r="BD14" s="81">
        <f t="shared" si="2"/>
        <v>20074</v>
      </c>
      <c r="BE14" s="82"/>
      <c r="BF14" s="83"/>
      <c r="BG14" s="89">
        <v>7155</v>
      </c>
      <c r="BH14" s="76"/>
      <c r="BI14" s="77"/>
      <c r="BJ14" s="75">
        <v>3330</v>
      </c>
      <c r="BK14" s="76"/>
      <c r="BL14" s="77"/>
      <c r="BM14" s="75">
        <v>215</v>
      </c>
      <c r="BN14" s="76"/>
      <c r="BO14" s="77"/>
      <c r="BP14" s="75">
        <v>3764</v>
      </c>
      <c r="BQ14" s="76"/>
      <c r="BR14" s="77"/>
      <c r="BS14" s="75">
        <v>1018</v>
      </c>
      <c r="BT14" s="76"/>
      <c r="BU14" s="77"/>
      <c r="BV14" s="75"/>
      <c r="BW14" s="76"/>
      <c r="BX14" s="77"/>
      <c r="BY14" s="75"/>
      <c r="BZ14" s="76"/>
      <c r="CA14" s="77"/>
      <c r="CB14" s="75"/>
      <c r="CC14" s="76"/>
      <c r="CD14" s="77"/>
      <c r="CE14" s="75"/>
      <c r="CF14" s="76"/>
      <c r="CG14" s="77"/>
      <c r="CH14" s="75"/>
      <c r="CI14" s="76"/>
      <c r="CJ14" s="77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81">
        <f t="shared" si="3"/>
        <v>15482</v>
      </c>
      <c r="CX14" s="82"/>
      <c r="CY14" s="83"/>
      <c r="CZ14" s="151"/>
      <c r="DA14" s="150"/>
      <c r="DB14" s="150"/>
      <c r="DC14" s="150"/>
      <c r="DD14" s="150"/>
      <c r="DE14" s="150"/>
    </row>
    <row r="15" spans="1:109" ht="12" customHeight="1" x14ac:dyDescent="0.15">
      <c r="A15" s="7"/>
      <c r="B15" s="90" t="s">
        <v>36</v>
      </c>
      <c r="C15" s="91"/>
      <c r="D15" s="91"/>
      <c r="E15" s="91"/>
      <c r="F15" s="92"/>
      <c r="G15" s="126"/>
      <c r="H15" s="127"/>
      <c r="I15" s="127"/>
      <c r="J15" s="127"/>
      <c r="K15" s="127"/>
      <c r="L15" s="128"/>
      <c r="M15" s="129"/>
      <c r="N15" s="127"/>
      <c r="O15" s="127"/>
      <c r="P15" s="127"/>
      <c r="Q15" s="127"/>
      <c r="R15" s="128"/>
      <c r="S15" s="97"/>
      <c r="T15" s="98"/>
      <c r="U15" s="98"/>
      <c r="V15" s="98"/>
      <c r="W15" s="98"/>
      <c r="X15" s="99"/>
      <c r="Y15" s="100">
        <f t="shared" si="0"/>
        <v>98182</v>
      </c>
      <c r="Z15" s="82"/>
      <c r="AA15" s="82"/>
      <c r="AB15" s="83"/>
      <c r="AC15" s="89">
        <v>33038</v>
      </c>
      <c r="AD15" s="76"/>
      <c r="AE15" s="76"/>
      <c r="AF15" s="77"/>
      <c r="AG15" s="75">
        <v>29750</v>
      </c>
      <c r="AH15" s="76"/>
      <c r="AI15" s="76"/>
      <c r="AJ15" s="77"/>
      <c r="AK15" s="81">
        <f t="shared" si="1"/>
        <v>62788</v>
      </c>
      <c r="AL15" s="82"/>
      <c r="AM15" s="82"/>
      <c r="AN15" s="83"/>
      <c r="AO15" s="89">
        <v>6007</v>
      </c>
      <c r="AP15" s="76"/>
      <c r="AQ15" s="77"/>
      <c r="AR15" s="75">
        <v>2160</v>
      </c>
      <c r="AS15" s="76"/>
      <c r="AT15" s="77"/>
      <c r="AU15" s="75">
        <v>774</v>
      </c>
      <c r="AV15" s="76"/>
      <c r="AW15" s="77"/>
      <c r="AX15" s="75">
        <v>11042</v>
      </c>
      <c r="AY15" s="76"/>
      <c r="AZ15" s="77"/>
      <c r="BA15" s="75"/>
      <c r="BB15" s="76"/>
      <c r="BC15" s="77"/>
      <c r="BD15" s="81">
        <f t="shared" si="2"/>
        <v>19983</v>
      </c>
      <c r="BE15" s="82"/>
      <c r="BF15" s="83"/>
      <c r="BG15" s="89">
        <v>7122</v>
      </c>
      <c r="BH15" s="76"/>
      <c r="BI15" s="77"/>
      <c r="BJ15" s="75">
        <v>3315</v>
      </c>
      <c r="BK15" s="76"/>
      <c r="BL15" s="77"/>
      <c r="BM15" s="75">
        <v>214</v>
      </c>
      <c r="BN15" s="76"/>
      <c r="BO15" s="77"/>
      <c r="BP15" s="75">
        <v>3747</v>
      </c>
      <c r="BQ15" s="76"/>
      <c r="BR15" s="77"/>
      <c r="BS15" s="75">
        <v>1013</v>
      </c>
      <c r="BT15" s="76"/>
      <c r="BU15" s="77"/>
      <c r="BV15" s="75"/>
      <c r="BW15" s="76"/>
      <c r="BX15" s="77"/>
      <c r="BY15" s="75"/>
      <c r="BZ15" s="76"/>
      <c r="CA15" s="77"/>
      <c r="CB15" s="75"/>
      <c r="CC15" s="76"/>
      <c r="CD15" s="77"/>
      <c r="CE15" s="75"/>
      <c r="CF15" s="76"/>
      <c r="CG15" s="77"/>
      <c r="CH15" s="75"/>
      <c r="CI15" s="76"/>
      <c r="CJ15" s="77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81">
        <f t="shared" si="3"/>
        <v>15411</v>
      </c>
      <c r="CX15" s="82"/>
      <c r="CY15" s="83"/>
      <c r="CZ15" s="151"/>
      <c r="DA15" s="150"/>
      <c r="DB15" s="150"/>
      <c r="DC15" s="150"/>
      <c r="DD15" s="150"/>
      <c r="DE15" s="150"/>
    </row>
    <row r="16" spans="1:109" ht="12" customHeight="1" x14ac:dyDescent="0.15">
      <c r="A16" s="7"/>
      <c r="B16" s="90" t="s">
        <v>37</v>
      </c>
      <c r="C16" s="91"/>
      <c r="D16" s="91"/>
      <c r="E16" s="91"/>
      <c r="F16" s="92"/>
      <c r="G16" s="126"/>
      <c r="H16" s="127"/>
      <c r="I16" s="127"/>
      <c r="J16" s="127"/>
      <c r="K16" s="127"/>
      <c r="L16" s="128"/>
      <c r="M16" s="129"/>
      <c r="N16" s="127"/>
      <c r="O16" s="127"/>
      <c r="P16" s="127"/>
      <c r="Q16" s="127"/>
      <c r="R16" s="128"/>
      <c r="S16" s="97"/>
      <c r="T16" s="98"/>
      <c r="U16" s="98"/>
      <c r="V16" s="98"/>
      <c r="W16" s="98"/>
      <c r="X16" s="99"/>
      <c r="Y16" s="100">
        <f t="shared" si="0"/>
        <v>92689</v>
      </c>
      <c r="Z16" s="82"/>
      <c r="AA16" s="82"/>
      <c r="AB16" s="83"/>
      <c r="AC16" s="89">
        <v>28277</v>
      </c>
      <c r="AD16" s="76"/>
      <c r="AE16" s="76"/>
      <c r="AF16" s="77"/>
      <c r="AG16" s="75">
        <v>28592</v>
      </c>
      <c r="AH16" s="76"/>
      <c r="AI16" s="76"/>
      <c r="AJ16" s="77"/>
      <c r="AK16" s="81">
        <f t="shared" si="1"/>
        <v>56869</v>
      </c>
      <c r="AL16" s="82"/>
      <c r="AM16" s="82"/>
      <c r="AN16" s="83"/>
      <c r="AO16" s="89">
        <v>7057</v>
      </c>
      <c r="AP16" s="76"/>
      <c r="AQ16" s="77"/>
      <c r="AR16" s="75">
        <v>3949</v>
      </c>
      <c r="AS16" s="76"/>
      <c r="AT16" s="77"/>
      <c r="AU16" s="75">
        <v>1784</v>
      </c>
      <c r="AV16" s="76"/>
      <c r="AW16" s="77"/>
      <c r="AX16" s="75">
        <v>9842</v>
      </c>
      <c r="AY16" s="76"/>
      <c r="AZ16" s="77"/>
      <c r="BA16" s="75"/>
      <c r="BB16" s="76"/>
      <c r="BC16" s="77"/>
      <c r="BD16" s="81">
        <f t="shared" si="2"/>
        <v>22632</v>
      </c>
      <c r="BE16" s="82"/>
      <c r="BF16" s="83"/>
      <c r="BG16" s="89">
        <v>4874</v>
      </c>
      <c r="BH16" s="76"/>
      <c r="BI16" s="77"/>
      <c r="BJ16" s="75">
        <v>2153</v>
      </c>
      <c r="BK16" s="76"/>
      <c r="BL16" s="77"/>
      <c r="BM16" s="75">
        <v>1444</v>
      </c>
      <c r="BN16" s="76"/>
      <c r="BO16" s="77"/>
      <c r="BP16" s="75">
        <v>3682</v>
      </c>
      <c r="BQ16" s="76"/>
      <c r="BR16" s="77"/>
      <c r="BS16" s="75">
        <v>1035</v>
      </c>
      <c r="BT16" s="76"/>
      <c r="BU16" s="77"/>
      <c r="BV16" s="75"/>
      <c r="BW16" s="76"/>
      <c r="BX16" s="77"/>
      <c r="BY16" s="75"/>
      <c r="BZ16" s="76"/>
      <c r="CA16" s="77"/>
      <c r="CB16" s="75"/>
      <c r="CC16" s="76"/>
      <c r="CD16" s="77"/>
      <c r="CE16" s="75"/>
      <c r="CF16" s="76"/>
      <c r="CG16" s="77"/>
      <c r="CH16" s="75"/>
      <c r="CI16" s="76"/>
      <c r="CJ16" s="77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81">
        <f t="shared" si="3"/>
        <v>13188</v>
      </c>
      <c r="CX16" s="82"/>
      <c r="CY16" s="83"/>
      <c r="CZ16" s="144"/>
      <c r="DA16" s="145"/>
      <c r="DB16" s="145"/>
      <c r="DC16" s="145"/>
      <c r="DD16" s="145"/>
      <c r="DE16" s="145"/>
    </row>
    <row r="17" spans="1:112" ht="12" customHeight="1" x14ac:dyDescent="0.15">
      <c r="A17" s="7"/>
      <c r="B17" s="90" t="s">
        <v>38</v>
      </c>
      <c r="C17" s="91"/>
      <c r="D17" s="91"/>
      <c r="E17" s="91"/>
      <c r="F17" s="92"/>
      <c r="G17" s="126"/>
      <c r="H17" s="127"/>
      <c r="I17" s="127"/>
      <c r="J17" s="127"/>
      <c r="K17" s="127"/>
      <c r="L17" s="128"/>
      <c r="M17" s="129"/>
      <c r="N17" s="127"/>
      <c r="O17" s="127"/>
      <c r="P17" s="127"/>
      <c r="Q17" s="127"/>
      <c r="R17" s="128"/>
      <c r="S17" s="97"/>
      <c r="T17" s="98"/>
      <c r="U17" s="98"/>
      <c r="V17" s="98"/>
      <c r="W17" s="98"/>
      <c r="X17" s="99"/>
      <c r="Y17" s="100">
        <f t="shared" si="0"/>
        <v>83801</v>
      </c>
      <c r="Z17" s="82"/>
      <c r="AA17" s="82"/>
      <c r="AB17" s="83"/>
      <c r="AC17" s="89">
        <v>25085</v>
      </c>
      <c r="AD17" s="76"/>
      <c r="AE17" s="76"/>
      <c r="AF17" s="77"/>
      <c r="AG17" s="75">
        <v>24939</v>
      </c>
      <c r="AH17" s="76"/>
      <c r="AI17" s="76"/>
      <c r="AJ17" s="77"/>
      <c r="AK17" s="81">
        <f t="shared" si="1"/>
        <v>50024</v>
      </c>
      <c r="AL17" s="82"/>
      <c r="AM17" s="82"/>
      <c r="AN17" s="83"/>
      <c r="AO17" s="89">
        <v>6437</v>
      </c>
      <c r="AP17" s="76"/>
      <c r="AQ17" s="77"/>
      <c r="AR17" s="75">
        <v>4521</v>
      </c>
      <c r="AS17" s="76"/>
      <c r="AT17" s="77"/>
      <c r="AU17" s="75">
        <v>1316</v>
      </c>
      <c r="AV17" s="76"/>
      <c r="AW17" s="77"/>
      <c r="AX17" s="75">
        <v>6218</v>
      </c>
      <c r="AY17" s="76"/>
      <c r="AZ17" s="77"/>
      <c r="BA17" s="75">
        <v>3415</v>
      </c>
      <c r="BB17" s="76"/>
      <c r="BC17" s="77"/>
      <c r="BD17" s="81">
        <f t="shared" si="2"/>
        <v>21907</v>
      </c>
      <c r="BE17" s="82"/>
      <c r="BF17" s="83"/>
      <c r="BG17" s="89">
        <v>4371</v>
      </c>
      <c r="BH17" s="76"/>
      <c r="BI17" s="77"/>
      <c r="BJ17" s="75">
        <v>2103</v>
      </c>
      <c r="BK17" s="76"/>
      <c r="BL17" s="77"/>
      <c r="BM17" s="75">
        <v>968</v>
      </c>
      <c r="BN17" s="76"/>
      <c r="BO17" s="77"/>
      <c r="BP17" s="75">
        <v>1867</v>
      </c>
      <c r="BQ17" s="76"/>
      <c r="BR17" s="77"/>
      <c r="BS17" s="75">
        <v>877</v>
      </c>
      <c r="BT17" s="76"/>
      <c r="BU17" s="77"/>
      <c r="BV17" s="75">
        <v>743</v>
      </c>
      <c r="BW17" s="76"/>
      <c r="BX17" s="77"/>
      <c r="BY17" s="75">
        <v>941</v>
      </c>
      <c r="BZ17" s="76"/>
      <c r="CA17" s="77"/>
      <c r="CB17" s="75"/>
      <c r="CC17" s="76"/>
      <c r="CD17" s="77"/>
      <c r="CE17" s="75"/>
      <c r="CF17" s="76"/>
      <c r="CG17" s="77"/>
      <c r="CH17" s="75"/>
      <c r="CI17" s="76"/>
      <c r="CJ17" s="77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81">
        <f t="shared" si="3"/>
        <v>11870</v>
      </c>
      <c r="CX17" s="82"/>
      <c r="CY17" s="83"/>
      <c r="CZ17" s="144"/>
      <c r="DA17" s="145"/>
      <c r="DB17" s="145"/>
      <c r="DC17" s="145"/>
      <c r="DD17" s="145"/>
      <c r="DE17" s="145"/>
    </row>
    <row r="18" spans="1:112" ht="12" customHeight="1" x14ac:dyDescent="0.15">
      <c r="A18" s="7"/>
      <c r="B18" s="90" t="s">
        <v>39</v>
      </c>
      <c r="C18" s="91"/>
      <c r="D18" s="91"/>
      <c r="E18" s="91"/>
      <c r="F18" s="92"/>
      <c r="G18" s="126"/>
      <c r="H18" s="127"/>
      <c r="I18" s="127"/>
      <c r="J18" s="127"/>
      <c r="K18" s="127"/>
      <c r="L18" s="128"/>
      <c r="M18" s="129"/>
      <c r="N18" s="127"/>
      <c r="O18" s="127"/>
      <c r="P18" s="127"/>
      <c r="Q18" s="127"/>
      <c r="R18" s="128"/>
      <c r="S18" s="97"/>
      <c r="T18" s="98"/>
      <c r="U18" s="98"/>
      <c r="V18" s="98"/>
      <c r="W18" s="98"/>
      <c r="X18" s="99"/>
      <c r="Y18" s="100">
        <f t="shared" si="0"/>
        <v>77869</v>
      </c>
      <c r="Z18" s="82"/>
      <c r="AA18" s="82"/>
      <c r="AB18" s="83"/>
      <c r="AC18" s="89">
        <v>24935</v>
      </c>
      <c r="AD18" s="76"/>
      <c r="AE18" s="76"/>
      <c r="AF18" s="77"/>
      <c r="AG18" s="75">
        <v>24397</v>
      </c>
      <c r="AH18" s="76"/>
      <c r="AI18" s="76"/>
      <c r="AJ18" s="77"/>
      <c r="AK18" s="81">
        <f t="shared" si="1"/>
        <v>49332</v>
      </c>
      <c r="AL18" s="82"/>
      <c r="AM18" s="82"/>
      <c r="AN18" s="83"/>
      <c r="AO18" s="89">
        <v>5510</v>
      </c>
      <c r="AP18" s="76"/>
      <c r="AQ18" s="77"/>
      <c r="AR18" s="75">
        <v>3458</v>
      </c>
      <c r="AS18" s="76"/>
      <c r="AT18" s="77"/>
      <c r="AU18" s="75">
        <v>1124</v>
      </c>
      <c r="AV18" s="76"/>
      <c r="AW18" s="77"/>
      <c r="AX18" s="75">
        <v>5495</v>
      </c>
      <c r="AY18" s="76"/>
      <c r="AZ18" s="77"/>
      <c r="BA18" s="75">
        <v>3041</v>
      </c>
      <c r="BB18" s="76"/>
      <c r="BC18" s="77"/>
      <c r="BD18" s="81">
        <f t="shared" si="2"/>
        <v>18628</v>
      </c>
      <c r="BE18" s="82"/>
      <c r="BF18" s="83"/>
      <c r="BG18" s="89">
        <v>3165</v>
      </c>
      <c r="BH18" s="76"/>
      <c r="BI18" s="77"/>
      <c r="BJ18" s="75">
        <v>1672</v>
      </c>
      <c r="BK18" s="76"/>
      <c r="BL18" s="77"/>
      <c r="BM18" s="75">
        <v>772</v>
      </c>
      <c r="BN18" s="76"/>
      <c r="BO18" s="77"/>
      <c r="BP18" s="75">
        <v>1829</v>
      </c>
      <c r="BQ18" s="76"/>
      <c r="BR18" s="77"/>
      <c r="BS18" s="75">
        <v>823</v>
      </c>
      <c r="BT18" s="76"/>
      <c r="BU18" s="77"/>
      <c r="BV18" s="75">
        <v>783</v>
      </c>
      <c r="BW18" s="76"/>
      <c r="BX18" s="77"/>
      <c r="BY18" s="75">
        <v>865</v>
      </c>
      <c r="BZ18" s="76"/>
      <c r="CA18" s="77"/>
      <c r="CB18" s="75"/>
      <c r="CC18" s="76"/>
      <c r="CD18" s="77"/>
      <c r="CE18" s="75"/>
      <c r="CF18" s="76"/>
      <c r="CG18" s="77"/>
      <c r="CH18" s="75"/>
      <c r="CI18" s="76"/>
      <c r="CJ18" s="77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81">
        <f t="shared" si="3"/>
        <v>9909</v>
      </c>
      <c r="CX18" s="82"/>
      <c r="CY18" s="83"/>
      <c r="CZ18" s="144"/>
      <c r="DA18" s="145"/>
      <c r="DB18" s="145"/>
      <c r="DC18" s="145"/>
      <c r="DD18" s="145"/>
      <c r="DE18" s="145"/>
    </row>
    <row r="19" spans="1:112" ht="12" customHeight="1" x14ac:dyDescent="0.15">
      <c r="A19" s="7"/>
      <c r="B19" s="90" t="s">
        <v>40</v>
      </c>
      <c r="C19" s="91"/>
      <c r="D19" s="91"/>
      <c r="E19" s="91"/>
      <c r="F19" s="92"/>
      <c r="G19" s="126"/>
      <c r="H19" s="127"/>
      <c r="I19" s="127"/>
      <c r="J19" s="127"/>
      <c r="K19" s="127"/>
      <c r="L19" s="128"/>
      <c r="M19" s="129"/>
      <c r="N19" s="127"/>
      <c r="O19" s="127"/>
      <c r="P19" s="127"/>
      <c r="Q19" s="127"/>
      <c r="R19" s="128"/>
      <c r="S19" s="97"/>
      <c r="T19" s="98"/>
      <c r="U19" s="98"/>
      <c r="V19" s="98"/>
      <c r="W19" s="98"/>
      <c r="X19" s="99"/>
      <c r="Y19" s="100">
        <f t="shared" si="0"/>
        <v>74841</v>
      </c>
      <c r="Z19" s="82"/>
      <c r="AA19" s="82"/>
      <c r="AB19" s="83"/>
      <c r="AC19" s="89">
        <v>21461</v>
      </c>
      <c r="AD19" s="76"/>
      <c r="AE19" s="76"/>
      <c r="AF19" s="77"/>
      <c r="AG19" s="75">
        <v>30795</v>
      </c>
      <c r="AH19" s="76"/>
      <c r="AI19" s="76"/>
      <c r="AJ19" s="77"/>
      <c r="AK19" s="81">
        <f t="shared" si="1"/>
        <v>52256</v>
      </c>
      <c r="AL19" s="82"/>
      <c r="AM19" s="82"/>
      <c r="AN19" s="83"/>
      <c r="AO19" s="89">
        <v>3976</v>
      </c>
      <c r="AP19" s="76"/>
      <c r="AQ19" s="77"/>
      <c r="AR19" s="75">
        <v>2226</v>
      </c>
      <c r="AS19" s="76"/>
      <c r="AT19" s="77"/>
      <c r="AU19" s="75">
        <v>853</v>
      </c>
      <c r="AV19" s="76"/>
      <c r="AW19" s="77"/>
      <c r="AX19" s="75">
        <v>5399</v>
      </c>
      <c r="AY19" s="76"/>
      <c r="AZ19" s="77"/>
      <c r="BA19" s="75">
        <v>2552</v>
      </c>
      <c r="BB19" s="76"/>
      <c r="BC19" s="77"/>
      <c r="BD19" s="81">
        <f t="shared" si="2"/>
        <v>15006</v>
      </c>
      <c r="BE19" s="82"/>
      <c r="BF19" s="83"/>
      <c r="BG19" s="89">
        <v>2229</v>
      </c>
      <c r="BH19" s="76"/>
      <c r="BI19" s="77"/>
      <c r="BJ19" s="75">
        <v>1244</v>
      </c>
      <c r="BK19" s="76"/>
      <c r="BL19" s="77"/>
      <c r="BM19" s="75">
        <v>657</v>
      </c>
      <c r="BN19" s="76"/>
      <c r="BO19" s="77"/>
      <c r="BP19" s="75">
        <v>1440</v>
      </c>
      <c r="BQ19" s="76"/>
      <c r="BR19" s="77"/>
      <c r="BS19" s="75">
        <v>633</v>
      </c>
      <c r="BT19" s="76"/>
      <c r="BU19" s="77"/>
      <c r="BV19" s="75">
        <v>616</v>
      </c>
      <c r="BW19" s="76"/>
      <c r="BX19" s="77"/>
      <c r="BY19" s="75">
        <v>760</v>
      </c>
      <c r="BZ19" s="76"/>
      <c r="CA19" s="77"/>
      <c r="CB19" s="75"/>
      <c r="CC19" s="76"/>
      <c r="CD19" s="77"/>
      <c r="CE19" s="75"/>
      <c r="CF19" s="76"/>
      <c r="CG19" s="77"/>
      <c r="CH19" s="75"/>
      <c r="CI19" s="76"/>
      <c r="CJ19" s="77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81">
        <f t="shared" si="3"/>
        <v>7579</v>
      </c>
      <c r="CX19" s="82"/>
      <c r="CY19" s="83"/>
      <c r="CZ19" s="144"/>
      <c r="DA19" s="145"/>
      <c r="DB19" s="145"/>
      <c r="DC19" s="145"/>
      <c r="DD19" s="145"/>
      <c r="DE19" s="145"/>
    </row>
    <row r="20" spans="1:112" ht="12" customHeight="1" x14ac:dyDescent="0.15">
      <c r="A20" s="7"/>
      <c r="B20" s="90" t="s">
        <v>41</v>
      </c>
      <c r="C20" s="91"/>
      <c r="D20" s="91"/>
      <c r="E20" s="91"/>
      <c r="F20" s="92"/>
      <c r="G20" s="126"/>
      <c r="H20" s="127"/>
      <c r="I20" s="127"/>
      <c r="J20" s="127"/>
      <c r="K20" s="127"/>
      <c r="L20" s="128"/>
      <c r="M20" s="129"/>
      <c r="N20" s="127"/>
      <c r="O20" s="127"/>
      <c r="P20" s="127"/>
      <c r="Q20" s="127"/>
      <c r="R20" s="128"/>
      <c r="S20" s="97"/>
      <c r="T20" s="98"/>
      <c r="U20" s="98"/>
      <c r="V20" s="98"/>
      <c r="W20" s="98"/>
      <c r="X20" s="99"/>
      <c r="Y20" s="100">
        <f t="shared" si="0"/>
        <v>40522</v>
      </c>
      <c r="Z20" s="82"/>
      <c r="AA20" s="82"/>
      <c r="AB20" s="83"/>
      <c r="AC20" s="89">
        <v>18464</v>
      </c>
      <c r="AD20" s="76"/>
      <c r="AE20" s="76"/>
      <c r="AF20" s="77"/>
      <c r="AG20" s="75">
        <v>22058</v>
      </c>
      <c r="AH20" s="76"/>
      <c r="AI20" s="76"/>
      <c r="AJ20" s="77"/>
      <c r="AK20" s="81">
        <f t="shared" si="1"/>
        <v>40522</v>
      </c>
      <c r="AL20" s="82"/>
      <c r="AM20" s="82"/>
      <c r="AN20" s="83"/>
      <c r="AO20" s="24" t="s">
        <v>42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6"/>
      <c r="BG20" s="24" t="s">
        <v>42</v>
      </c>
      <c r="BH20" s="25"/>
      <c r="BI20" s="25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3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9"/>
      <c r="CX20" s="140"/>
      <c r="CY20" s="141"/>
      <c r="CZ20" s="146"/>
      <c r="DA20" s="147"/>
      <c r="DB20" s="147"/>
      <c r="DC20" s="147"/>
      <c r="DD20" s="147"/>
      <c r="DE20" s="147"/>
    </row>
    <row r="21" spans="1:112" ht="12" customHeight="1" x14ac:dyDescent="0.15">
      <c r="A21" s="7"/>
      <c r="B21" s="130" t="s">
        <v>43</v>
      </c>
      <c r="C21" s="131"/>
      <c r="D21" s="131"/>
      <c r="E21" s="131"/>
      <c r="F21" s="132"/>
      <c r="G21" s="126"/>
      <c r="H21" s="127"/>
      <c r="I21" s="127"/>
      <c r="J21" s="127"/>
      <c r="K21" s="127"/>
      <c r="L21" s="128"/>
      <c r="M21" s="129"/>
      <c r="N21" s="127"/>
      <c r="O21" s="127"/>
      <c r="P21" s="127"/>
      <c r="Q21" s="127"/>
      <c r="R21" s="128"/>
      <c r="S21" s="97"/>
      <c r="T21" s="98"/>
      <c r="U21" s="98"/>
      <c r="V21" s="98"/>
      <c r="W21" s="98"/>
      <c r="X21" s="99"/>
      <c r="Y21" s="121">
        <f t="shared" si="0"/>
        <v>80985</v>
      </c>
      <c r="Z21" s="110"/>
      <c r="AA21" s="110"/>
      <c r="AB21" s="111"/>
      <c r="AC21" s="112">
        <v>16944</v>
      </c>
      <c r="AD21" s="102"/>
      <c r="AE21" s="102"/>
      <c r="AF21" s="103"/>
      <c r="AG21" s="101">
        <v>29483</v>
      </c>
      <c r="AH21" s="102"/>
      <c r="AI21" s="102"/>
      <c r="AJ21" s="103"/>
      <c r="AK21" s="109">
        <f t="shared" si="1"/>
        <v>46427</v>
      </c>
      <c r="AL21" s="110"/>
      <c r="AM21" s="110"/>
      <c r="AN21" s="111"/>
      <c r="AO21" s="112">
        <v>2973</v>
      </c>
      <c r="AP21" s="102"/>
      <c r="AQ21" s="103"/>
      <c r="AR21" s="101">
        <v>1555</v>
      </c>
      <c r="AS21" s="102"/>
      <c r="AT21" s="103"/>
      <c r="AU21" s="101">
        <v>618</v>
      </c>
      <c r="AV21" s="102"/>
      <c r="AW21" s="103"/>
      <c r="AX21" s="101">
        <v>5396</v>
      </c>
      <c r="AY21" s="102"/>
      <c r="AZ21" s="103"/>
      <c r="BA21" s="101">
        <v>2557</v>
      </c>
      <c r="BB21" s="102"/>
      <c r="BC21" s="103"/>
      <c r="BD21" s="109">
        <f t="shared" ref="BD21:BD31" si="4">SUM(AO21:BC21)</f>
        <v>13099</v>
      </c>
      <c r="BE21" s="110"/>
      <c r="BF21" s="111"/>
      <c r="BG21" s="112">
        <v>5025</v>
      </c>
      <c r="BH21" s="102"/>
      <c r="BI21" s="103"/>
      <c r="BJ21" s="101">
        <v>922</v>
      </c>
      <c r="BK21" s="102"/>
      <c r="BL21" s="103"/>
      <c r="BM21" s="101">
        <v>682</v>
      </c>
      <c r="BN21" s="102"/>
      <c r="BO21" s="103"/>
      <c r="BP21" s="101">
        <v>1677</v>
      </c>
      <c r="BQ21" s="102"/>
      <c r="BR21" s="103"/>
      <c r="BS21" s="101">
        <v>601</v>
      </c>
      <c r="BT21" s="102"/>
      <c r="BU21" s="103"/>
      <c r="BV21" s="101">
        <v>714</v>
      </c>
      <c r="BW21" s="102"/>
      <c r="BX21" s="103"/>
      <c r="BY21" s="101">
        <v>848</v>
      </c>
      <c r="BZ21" s="102"/>
      <c r="CA21" s="103"/>
      <c r="CB21" s="101">
        <v>809</v>
      </c>
      <c r="CC21" s="102"/>
      <c r="CD21" s="103"/>
      <c r="CE21" s="101">
        <v>863</v>
      </c>
      <c r="CF21" s="102"/>
      <c r="CG21" s="103"/>
      <c r="CH21" s="101">
        <v>9318</v>
      </c>
      <c r="CI21" s="102"/>
      <c r="CJ21" s="103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09">
        <f>SUM(BG21:CH21)</f>
        <v>21459</v>
      </c>
      <c r="CX21" s="110"/>
      <c r="CY21" s="111"/>
      <c r="CZ21" s="137"/>
      <c r="DA21" s="138"/>
      <c r="DB21" s="138"/>
      <c r="DC21" s="138"/>
      <c r="DD21" s="138"/>
      <c r="DE21" s="138"/>
    </row>
    <row r="22" spans="1:112" ht="12" customHeight="1" x14ac:dyDescent="0.15">
      <c r="A22" s="7"/>
      <c r="B22" s="130" t="s">
        <v>44</v>
      </c>
      <c r="C22" s="131"/>
      <c r="D22" s="131"/>
      <c r="E22" s="131"/>
      <c r="F22" s="132"/>
      <c r="G22" s="126"/>
      <c r="H22" s="127"/>
      <c r="I22" s="127"/>
      <c r="J22" s="127"/>
      <c r="K22" s="127"/>
      <c r="L22" s="128"/>
      <c r="M22" s="129"/>
      <c r="N22" s="127"/>
      <c r="O22" s="127"/>
      <c r="P22" s="127"/>
      <c r="Q22" s="127"/>
      <c r="R22" s="128"/>
      <c r="S22" s="97"/>
      <c r="T22" s="98"/>
      <c r="U22" s="98"/>
      <c r="V22" s="98"/>
      <c r="W22" s="98"/>
      <c r="X22" s="99"/>
      <c r="Y22" s="121">
        <f t="shared" si="0"/>
        <v>76241</v>
      </c>
      <c r="Z22" s="110"/>
      <c r="AA22" s="110"/>
      <c r="AB22" s="111"/>
      <c r="AC22" s="112">
        <v>14723</v>
      </c>
      <c r="AD22" s="102"/>
      <c r="AE22" s="102"/>
      <c r="AF22" s="103"/>
      <c r="AG22" s="101">
        <v>26816</v>
      </c>
      <c r="AH22" s="102"/>
      <c r="AI22" s="102"/>
      <c r="AJ22" s="103"/>
      <c r="AK22" s="109">
        <f t="shared" si="1"/>
        <v>41539</v>
      </c>
      <c r="AL22" s="110"/>
      <c r="AM22" s="110"/>
      <c r="AN22" s="111"/>
      <c r="AO22" s="112">
        <v>3265</v>
      </c>
      <c r="AP22" s="102"/>
      <c r="AQ22" s="103"/>
      <c r="AR22" s="101">
        <v>1454</v>
      </c>
      <c r="AS22" s="102"/>
      <c r="AT22" s="103"/>
      <c r="AU22" s="101">
        <v>543</v>
      </c>
      <c r="AV22" s="102"/>
      <c r="AW22" s="103"/>
      <c r="AX22" s="101">
        <v>4999</v>
      </c>
      <c r="AY22" s="102"/>
      <c r="AZ22" s="103"/>
      <c r="BA22" s="101">
        <v>2601</v>
      </c>
      <c r="BB22" s="102"/>
      <c r="BC22" s="103"/>
      <c r="BD22" s="109">
        <f t="shared" si="4"/>
        <v>12862</v>
      </c>
      <c r="BE22" s="110"/>
      <c r="BF22" s="111"/>
      <c r="BG22" s="112">
        <v>5079</v>
      </c>
      <c r="BH22" s="102"/>
      <c r="BI22" s="103"/>
      <c r="BJ22" s="101">
        <v>1088</v>
      </c>
      <c r="BK22" s="102"/>
      <c r="BL22" s="103"/>
      <c r="BM22" s="101">
        <v>727</v>
      </c>
      <c r="BN22" s="102"/>
      <c r="BO22" s="103"/>
      <c r="BP22" s="101">
        <v>1620</v>
      </c>
      <c r="BQ22" s="102"/>
      <c r="BR22" s="103"/>
      <c r="BS22" s="101">
        <v>498</v>
      </c>
      <c r="BT22" s="102"/>
      <c r="BU22" s="103"/>
      <c r="BV22" s="101">
        <v>514</v>
      </c>
      <c r="BW22" s="102"/>
      <c r="BX22" s="103"/>
      <c r="BY22" s="101">
        <v>1032</v>
      </c>
      <c r="BZ22" s="102"/>
      <c r="CA22" s="103"/>
      <c r="CB22" s="101">
        <v>741</v>
      </c>
      <c r="CC22" s="102"/>
      <c r="CD22" s="103"/>
      <c r="CE22" s="101">
        <v>1342</v>
      </c>
      <c r="CF22" s="102"/>
      <c r="CG22" s="103"/>
      <c r="CH22" s="101">
        <v>9199</v>
      </c>
      <c r="CI22" s="102"/>
      <c r="CJ22" s="103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09">
        <f>SUM(BG22:CH22)</f>
        <v>21840</v>
      </c>
      <c r="CX22" s="110"/>
      <c r="CY22" s="111"/>
      <c r="CZ22" s="137"/>
      <c r="DA22" s="138"/>
      <c r="DB22" s="138"/>
      <c r="DC22" s="138"/>
      <c r="DD22" s="138"/>
      <c r="DE22" s="138"/>
    </row>
    <row r="23" spans="1:112" ht="12" customHeight="1" x14ac:dyDescent="0.15">
      <c r="A23" s="7"/>
      <c r="B23" s="90" t="s">
        <v>45</v>
      </c>
      <c r="C23" s="91"/>
      <c r="D23" s="91"/>
      <c r="E23" s="91"/>
      <c r="F23" s="92"/>
      <c r="G23" s="126"/>
      <c r="H23" s="127"/>
      <c r="I23" s="127"/>
      <c r="J23" s="127"/>
      <c r="K23" s="127"/>
      <c r="L23" s="128"/>
      <c r="M23" s="129"/>
      <c r="N23" s="127"/>
      <c r="O23" s="127"/>
      <c r="P23" s="127"/>
      <c r="Q23" s="127"/>
      <c r="R23" s="128"/>
      <c r="S23" s="97"/>
      <c r="T23" s="98"/>
      <c r="U23" s="98"/>
      <c r="V23" s="98"/>
      <c r="W23" s="98"/>
      <c r="X23" s="99"/>
      <c r="Y23" s="121">
        <f t="shared" si="0"/>
        <v>80603</v>
      </c>
      <c r="Z23" s="110"/>
      <c r="AA23" s="110"/>
      <c r="AB23" s="111"/>
      <c r="AC23" s="112">
        <v>15728</v>
      </c>
      <c r="AD23" s="102"/>
      <c r="AE23" s="102"/>
      <c r="AF23" s="103"/>
      <c r="AG23" s="101">
        <v>29863</v>
      </c>
      <c r="AH23" s="102"/>
      <c r="AI23" s="102"/>
      <c r="AJ23" s="103"/>
      <c r="AK23" s="109">
        <f t="shared" si="1"/>
        <v>45591</v>
      </c>
      <c r="AL23" s="110"/>
      <c r="AM23" s="110"/>
      <c r="AN23" s="111"/>
      <c r="AO23" s="112">
        <v>3585</v>
      </c>
      <c r="AP23" s="102"/>
      <c r="AQ23" s="103"/>
      <c r="AR23" s="101">
        <v>1926</v>
      </c>
      <c r="AS23" s="102"/>
      <c r="AT23" s="103"/>
      <c r="AU23" s="101">
        <v>627</v>
      </c>
      <c r="AV23" s="102"/>
      <c r="AW23" s="103"/>
      <c r="AX23" s="101">
        <v>4786</v>
      </c>
      <c r="AY23" s="102"/>
      <c r="AZ23" s="103"/>
      <c r="BA23" s="101">
        <v>2676</v>
      </c>
      <c r="BB23" s="102"/>
      <c r="BC23" s="103"/>
      <c r="BD23" s="109">
        <f t="shared" si="4"/>
        <v>13600</v>
      </c>
      <c r="BE23" s="110"/>
      <c r="BF23" s="111"/>
      <c r="BG23" s="112">
        <v>3085</v>
      </c>
      <c r="BH23" s="102"/>
      <c r="BI23" s="103"/>
      <c r="BJ23" s="101">
        <v>1515</v>
      </c>
      <c r="BK23" s="102"/>
      <c r="BL23" s="103"/>
      <c r="BM23" s="101">
        <v>946</v>
      </c>
      <c r="BN23" s="102"/>
      <c r="BO23" s="103"/>
      <c r="BP23" s="101">
        <v>1643</v>
      </c>
      <c r="BQ23" s="102"/>
      <c r="BR23" s="103"/>
      <c r="BS23" s="101">
        <v>170</v>
      </c>
      <c r="BT23" s="102"/>
      <c r="BU23" s="103"/>
      <c r="BV23" s="101">
        <v>460</v>
      </c>
      <c r="BW23" s="102"/>
      <c r="BX23" s="103"/>
      <c r="BY23" s="101">
        <v>1307</v>
      </c>
      <c r="BZ23" s="102"/>
      <c r="CA23" s="103"/>
      <c r="CB23" s="101">
        <v>946</v>
      </c>
      <c r="CC23" s="102"/>
      <c r="CD23" s="103"/>
      <c r="CE23" s="101">
        <v>1792</v>
      </c>
      <c r="CF23" s="102"/>
      <c r="CG23" s="103"/>
      <c r="CH23" s="101">
        <v>7823</v>
      </c>
      <c r="CI23" s="102"/>
      <c r="CJ23" s="103"/>
      <c r="CK23" s="135">
        <v>271</v>
      </c>
      <c r="CL23" s="135"/>
      <c r="CM23" s="135"/>
      <c r="CN23" s="135">
        <v>456</v>
      </c>
      <c r="CO23" s="135"/>
      <c r="CP23" s="135"/>
      <c r="CQ23" s="135">
        <v>762</v>
      </c>
      <c r="CR23" s="135"/>
      <c r="CS23" s="135"/>
      <c r="CT23" s="135">
        <v>236</v>
      </c>
      <c r="CU23" s="135"/>
      <c r="CV23" s="135"/>
      <c r="CW23" s="109">
        <f t="shared" ref="CW23:CW31" si="5">SUM(BG23:CV23)</f>
        <v>21412</v>
      </c>
      <c r="CX23" s="110"/>
      <c r="CY23" s="111"/>
      <c r="CZ23" s="8"/>
      <c r="DA23" s="9"/>
      <c r="DB23" s="9"/>
      <c r="DC23" s="9"/>
      <c r="DD23" s="9"/>
      <c r="DE23" s="9"/>
    </row>
    <row r="24" spans="1:112" ht="12" customHeight="1" x14ac:dyDescent="0.15">
      <c r="A24" s="7"/>
      <c r="B24" s="114" t="s">
        <v>46</v>
      </c>
      <c r="C24" s="115"/>
      <c r="D24" s="115"/>
      <c r="E24" s="115"/>
      <c r="F24" s="116"/>
      <c r="G24" s="126"/>
      <c r="H24" s="127"/>
      <c r="I24" s="127"/>
      <c r="J24" s="127"/>
      <c r="K24" s="127"/>
      <c r="L24" s="128"/>
      <c r="M24" s="129"/>
      <c r="N24" s="127"/>
      <c r="O24" s="127"/>
      <c r="P24" s="127"/>
      <c r="Q24" s="127"/>
      <c r="R24" s="128"/>
      <c r="S24" s="97"/>
      <c r="T24" s="98"/>
      <c r="U24" s="98"/>
      <c r="V24" s="98"/>
      <c r="W24" s="98"/>
      <c r="X24" s="99"/>
      <c r="Y24" s="121">
        <f t="shared" si="0"/>
        <v>79279</v>
      </c>
      <c r="Z24" s="110"/>
      <c r="AA24" s="110"/>
      <c r="AB24" s="111"/>
      <c r="AC24" s="112">
        <v>14399</v>
      </c>
      <c r="AD24" s="102"/>
      <c r="AE24" s="102"/>
      <c r="AF24" s="103"/>
      <c r="AG24" s="101">
        <v>27579</v>
      </c>
      <c r="AH24" s="102"/>
      <c r="AI24" s="102"/>
      <c r="AJ24" s="103"/>
      <c r="AK24" s="109">
        <f t="shared" si="1"/>
        <v>41978</v>
      </c>
      <c r="AL24" s="110"/>
      <c r="AM24" s="110"/>
      <c r="AN24" s="111"/>
      <c r="AO24" s="112">
        <v>3241</v>
      </c>
      <c r="AP24" s="102"/>
      <c r="AQ24" s="103"/>
      <c r="AR24" s="101">
        <v>2144</v>
      </c>
      <c r="AS24" s="102"/>
      <c r="AT24" s="103"/>
      <c r="AU24" s="101">
        <v>570</v>
      </c>
      <c r="AV24" s="102"/>
      <c r="AW24" s="103"/>
      <c r="AX24" s="101">
        <v>4356</v>
      </c>
      <c r="AY24" s="102"/>
      <c r="AZ24" s="103"/>
      <c r="BA24" s="101">
        <v>2590</v>
      </c>
      <c r="BB24" s="102"/>
      <c r="BC24" s="103"/>
      <c r="BD24" s="109">
        <f t="shared" si="4"/>
        <v>12901</v>
      </c>
      <c r="BE24" s="110"/>
      <c r="BF24" s="111"/>
      <c r="BG24" s="112">
        <v>5560</v>
      </c>
      <c r="BH24" s="102"/>
      <c r="BI24" s="103"/>
      <c r="BJ24" s="101">
        <v>1806</v>
      </c>
      <c r="BK24" s="102"/>
      <c r="BL24" s="103"/>
      <c r="BM24" s="101">
        <v>782</v>
      </c>
      <c r="BN24" s="102"/>
      <c r="BO24" s="103"/>
      <c r="BP24" s="101">
        <v>1844</v>
      </c>
      <c r="BQ24" s="102"/>
      <c r="BR24" s="103"/>
      <c r="BS24" s="101">
        <v>121</v>
      </c>
      <c r="BT24" s="102"/>
      <c r="BU24" s="103"/>
      <c r="BV24" s="101">
        <v>444</v>
      </c>
      <c r="BW24" s="102"/>
      <c r="BX24" s="103"/>
      <c r="BY24" s="101">
        <v>1571</v>
      </c>
      <c r="BZ24" s="102"/>
      <c r="CA24" s="103"/>
      <c r="CB24" s="101">
        <v>831</v>
      </c>
      <c r="CC24" s="102"/>
      <c r="CD24" s="103"/>
      <c r="CE24" s="101">
        <v>1703</v>
      </c>
      <c r="CF24" s="102"/>
      <c r="CG24" s="103"/>
      <c r="CH24" s="101">
        <v>7818</v>
      </c>
      <c r="CI24" s="102"/>
      <c r="CJ24" s="103"/>
      <c r="CK24" s="133">
        <v>334</v>
      </c>
      <c r="CL24" s="134"/>
      <c r="CM24" s="134"/>
      <c r="CN24" s="78">
        <v>558</v>
      </c>
      <c r="CO24" s="79"/>
      <c r="CP24" s="79"/>
      <c r="CQ24" s="78">
        <v>765</v>
      </c>
      <c r="CR24" s="79"/>
      <c r="CS24" s="79"/>
      <c r="CT24" s="78">
        <v>263</v>
      </c>
      <c r="CU24" s="79"/>
      <c r="CV24" s="80"/>
      <c r="CW24" s="109">
        <f t="shared" si="5"/>
        <v>24400</v>
      </c>
      <c r="CX24" s="110"/>
      <c r="CY24" s="111"/>
      <c r="CZ24" s="8"/>
      <c r="DA24" s="9"/>
      <c r="DB24" s="9"/>
      <c r="DC24" s="9"/>
      <c r="DD24" s="9"/>
      <c r="DE24" s="9"/>
    </row>
    <row r="25" spans="1:112" ht="12" customHeight="1" x14ac:dyDescent="0.15">
      <c r="A25" s="7"/>
      <c r="B25" s="130" t="s">
        <v>47</v>
      </c>
      <c r="C25" s="131"/>
      <c r="D25" s="131"/>
      <c r="E25" s="131"/>
      <c r="F25" s="132"/>
      <c r="G25" s="126"/>
      <c r="H25" s="127"/>
      <c r="I25" s="127"/>
      <c r="J25" s="127"/>
      <c r="K25" s="127"/>
      <c r="L25" s="128"/>
      <c r="M25" s="129"/>
      <c r="N25" s="127"/>
      <c r="O25" s="127"/>
      <c r="P25" s="127"/>
      <c r="Q25" s="127"/>
      <c r="R25" s="128"/>
      <c r="S25" s="97"/>
      <c r="T25" s="98"/>
      <c r="U25" s="98"/>
      <c r="V25" s="98"/>
      <c r="W25" s="98"/>
      <c r="X25" s="99"/>
      <c r="Y25" s="121">
        <f t="shared" si="0"/>
        <v>67873</v>
      </c>
      <c r="Z25" s="110"/>
      <c r="AA25" s="110"/>
      <c r="AB25" s="111"/>
      <c r="AC25" s="112">
        <v>13204</v>
      </c>
      <c r="AD25" s="102"/>
      <c r="AE25" s="102"/>
      <c r="AF25" s="103"/>
      <c r="AG25" s="101">
        <v>25258</v>
      </c>
      <c r="AH25" s="102"/>
      <c r="AI25" s="102"/>
      <c r="AJ25" s="103"/>
      <c r="AK25" s="109">
        <f t="shared" si="1"/>
        <v>38462</v>
      </c>
      <c r="AL25" s="110"/>
      <c r="AM25" s="110"/>
      <c r="AN25" s="111"/>
      <c r="AO25" s="112">
        <v>2611</v>
      </c>
      <c r="AP25" s="102"/>
      <c r="AQ25" s="103"/>
      <c r="AR25" s="101">
        <v>978</v>
      </c>
      <c r="AS25" s="102"/>
      <c r="AT25" s="103"/>
      <c r="AU25" s="101">
        <v>452</v>
      </c>
      <c r="AV25" s="102"/>
      <c r="AW25" s="103"/>
      <c r="AX25" s="101">
        <v>3592</v>
      </c>
      <c r="AY25" s="102"/>
      <c r="AZ25" s="103"/>
      <c r="BA25" s="101">
        <v>2211</v>
      </c>
      <c r="BB25" s="102"/>
      <c r="BC25" s="103"/>
      <c r="BD25" s="109">
        <f t="shared" si="4"/>
        <v>9844</v>
      </c>
      <c r="BE25" s="110"/>
      <c r="BF25" s="111"/>
      <c r="BG25" s="112">
        <v>4510</v>
      </c>
      <c r="BH25" s="102"/>
      <c r="BI25" s="103"/>
      <c r="BJ25" s="101">
        <v>1487</v>
      </c>
      <c r="BK25" s="102"/>
      <c r="BL25" s="103"/>
      <c r="BM25" s="101">
        <v>635</v>
      </c>
      <c r="BN25" s="102"/>
      <c r="BO25" s="103"/>
      <c r="BP25" s="101">
        <v>1861</v>
      </c>
      <c r="BQ25" s="102"/>
      <c r="BR25" s="103"/>
      <c r="BS25" s="101">
        <v>129</v>
      </c>
      <c r="BT25" s="102"/>
      <c r="BU25" s="103"/>
      <c r="BV25" s="101">
        <v>382</v>
      </c>
      <c r="BW25" s="102"/>
      <c r="BX25" s="103"/>
      <c r="BY25" s="101">
        <v>1721</v>
      </c>
      <c r="BZ25" s="102"/>
      <c r="CA25" s="103"/>
      <c r="CB25" s="101">
        <v>750</v>
      </c>
      <c r="CC25" s="102"/>
      <c r="CD25" s="103"/>
      <c r="CE25" s="101">
        <v>1296</v>
      </c>
      <c r="CF25" s="102"/>
      <c r="CG25" s="103"/>
      <c r="CH25" s="101">
        <v>4929</v>
      </c>
      <c r="CI25" s="102"/>
      <c r="CJ25" s="103"/>
      <c r="CK25" s="78">
        <v>324</v>
      </c>
      <c r="CL25" s="79"/>
      <c r="CM25" s="80"/>
      <c r="CN25" s="78">
        <v>404</v>
      </c>
      <c r="CO25" s="79"/>
      <c r="CP25" s="80"/>
      <c r="CQ25" s="79">
        <v>800</v>
      </c>
      <c r="CR25" s="79"/>
      <c r="CS25" s="79"/>
      <c r="CT25" s="78">
        <v>339</v>
      </c>
      <c r="CU25" s="79"/>
      <c r="CV25" s="80"/>
      <c r="CW25" s="81">
        <f t="shared" si="5"/>
        <v>19567</v>
      </c>
      <c r="CX25" s="82"/>
      <c r="CY25" s="83"/>
      <c r="CZ25" s="8"/>
      <c r="DA25" s="9"/>
      <c r="DB25" s="9"/>
      <c r="DC25" s="9"/>
      <c r="DD25" s="9"/>
      <c r="DE25" s="9"/>
    </row>
    <row r="26" spans="1:112" ht="12" customHeight="1" x14ac:dyDescent="0.15">
      <c r="A26" s="7"/>
      <c r="B26" s="90" t="s">
        <v>48</v>
      </c>
      <c r="C26" s="91"/>
      <c r="D26" s="91"/>
      <c r="E26" s="91"/>
      <c r="F26" s="92"/>
      <c r="G26" s="126"/>
      <c r="H26" s="127"/>
      <c r="I26" s="127"/>
      <c r="J26" s="127"/>
      <c r="K26" s="127"/>
      <c r="L26" s="128"/>
      <c r="M26" s="129"/>
      <c r="N26" s="127"/>
      <c r="O26" s="127"/>
      <c r="P26" s="127"/>
      <c r="Q26" s="127"/>
      <c r="R26" s="128"/>
      <c r="S26" s="97"/>
      <c r="T26" s="98"/>
      <c r="U26" s="98"/>
      <c r="V26" s="98"/>
      <c r="W26" s="98"/>
      <c r="X26" s="99"/>
      <c r="Y26" s="121">
        <f t="shared" si="0"/>
        <v>58245</v>
      </c>
      <c r="Z26" s="110"/>
      <c r="AA26" s="110"/>
      <c r="AB26" s="111"/>
      <c r="AC26" s="112">
        <v>14620</v>
      </c>
      <c r="AD26" s="102"/>
      <c r="AE26" s="102"/>
      <c r="AF26" s="103"/>
      <c r="AG26" s="101">
        <v>19682</v>
      </c>
      <c r="AH26" s="102"/>
      <c r="AI26" s="102"/>
      <c r="AJ26" s="103"/>
      <c r="AK26" s="109">
        <f t="shared" si="1"/>
        <v>34302</v>
      </c>
      <c r="AL26" s="110"/>
      <c r="AM26" s="110"/>
      <c r="AN26" s="111"/>
      <c r="AO26" s="112">
        <v>2135</v>
      </c>
      <c r="AP26" s="102"/>
      <c r="AQ26" s="103"/>
      <c r="AR26" s="101">
        <v>670</v>
      </c>
      <c r="AS26" s="102"/>
      <c r="AT26" s="103"/>
      <c r="AU26" s="101">
        <v>238</v>
      </c>
      <c r="AV26" s="102"/>
      <c r="AW26" s="103"/>
      <c r="AX26" s="101">
        <v>2975</v>
      </c>
      <c r="AY26" s="102"/>
      <c r="AZ26" s="103"/>
      <c r="BA26" s="101">
        <v>1623</v>
      </c>
      <c r="BB26" s="102"/>
      <c r="BC26" s="103"/>
      <c r="BD26" s="109">
        <f t="shared" si="4"/>
        <v>7641</v>
      </c>
      <c r="BE26" s="110"/>
      <c r="BF26" s="111"/>
      <c r="BG26" s="112">
        <v>2644</v>
      </c>
      <c r="BH26" s="102"/>
      <c r="BI26" s="103"/>
      <c r="BJ26" s="101">
        <v>916</v>
      </c>
      <c r="BK26" s="102"/>
      <c r="BL26" s="103"/>
      <c r="BM26" s="101">
        <v>441</v>
      </c>
      <c r="BN26" s="102"/>
      <c r="BO26" s="103"/>
      <c r="BP26" s="101">
        <v>1772</v>
      </c>
      <c r="BQ26" s="102"/>
      <c r="BR26" s="103"/>
      <c r="BS26" s="101">
        <v>137</v>
      </c>
      <c r="BT26" s="102"/>
      <c r="BU26" s="103"/>
      <c r="BV26" s="101">
        <v>303</v>
      </c>
      <c r="BW26" s="102"/>
      <c r="BX26" s="103"/>
      <c r="BY26" s="101">
        <v>1393</v>
      </c>
      <c r="BZ26" s="102"/>
      <c r="CA26" s="103"/>
      <c r="CB26" s="101">
        <v>699</v>
      </c>
      <c r="CC26" s="102"/>
      <c r="CD26" s="103"/>
      <c r="CE26" s="101">
        <v>1147</v>
      </c>
      <c r="CF26" s="102"/>
      <c r="CG26" s="103"/>
      <c r="CH26" s="101">
        <v>5428</v>
      </c>
      <c r="CI26" s="102"/>
      <c r="CJ26" s="103"/>
      <c r="CK26" s="104">
        <v>249</v>
      </c>
      <c r="CL26" s="105"/>
      <c r="CM26" s="106"/>
      <c r="CN26" s="104">
        <v>333</v>
      </c>
      <c r="CO26" s="105"/>
      <c r="CP26" s="106"/>
      <c r="CQ26" s="78">
        <v>614</v>
      </c>
      <c r="CR26" s="79"/>
      <c r="CS26" s="80"/>
      <c r="CT26" s="104">
        <v>226</v>
      </c>
      <c r="CU26" s="105"/>
      <c r="CV26" s="106"/>
      <c r="CW26" s="107">
        <f t="shared" si="5"/>
        <v>16302</v>
      </c>
      <c r="CX26" s="28"/>
      <c r="CY26" s="108"/>
      <c r="CZ26" s="8"/>
      <c r="DA26" s="9"/>
      <c r="DB26" s="9"/>
      <c r="DC26" s="9"/>
      <c r="DD26" s="9"/>
      <c r="DE26" s="9"/>
    </row>
    <row r="27" spans="1:112" ht="12" customHeight="1" x14ac:dyDescent="0.15">
      <c r="A27" s="7"/>
      <c r="B27" s="90" t="s">
        <v>49</v>
      </c>
      <c r="C27" s="91"/>
      <c r="D27" s="91"/>
      <c r="E27" s="91"/>
      <c r="F27" s="92"/>
      <c r="G27" s="122"/>
      <c r="H27" s="123"/>
      <c r="I27" s="123"/>
      <c r="J27" s="123"/>
      <c r="K27" s="123"/>
      <c r="L27" s="124"/>
      <c r="M27" s="125"/>
      <c r="N27" s="123"/>
      <c r="O27" s="123"/>
      <c r="P27" s="123"/>
      <c r="Q27" s="123"/>
      <c r="R27" s="124"/>
      <c r="S27" s="97"/>
      <c r="T27" s="98"/>
      <c r="U27" s="98"/>
      <c r="V27" s="98"/>
      <c r="W27" s="98"/>
      <c r="X27" s="99"/>
      <c r="Y27" s="121">
        <f t="shared" si="0"/>
        <v>56323</v>
      </c>
      <c r="Z27" s="110"/>
      <c r="AA27" s="110"/>
      <c r="AB27" s="111"/>
      <c r="AC27" s="112">
        <v>15803</v>
      </c>
      <c r="AD27" s="102"/>
      <c r="AE27" s="102"/>
      <c r="AF27" s="103"/>
      <c r="AG27" s="101">
        <v>20168</v>
      </c>
      <c r="AH27" s="102"/>
      <c r="AI27" s="102"/>
      <c r="AJ27" s="103"/>
      <c r="AK27" s="109">
        <f t="shared" si="1"/>
        <v>35971</v>
      </c>
      <c r="AL27" s="110"/>
      <c r="AM27" s="110"/>
      <c r="AN27" s="111"/>
      <c r="AO27" s="112">
        <v>1810</v>
      </c>
      <c r="AP27" s="102"/>
      <c r="AQ27" s="103"/>
      <c r="AR27" s="101">
        <v>623</v>
      </c>
      <c r="AS27" s="102"/>
      <c r="AT27" s="103"/>
      <c r="AU27" s="101">
        <v>259</v>
      </c>
      <c r="AV27" s="102"/>
      <c r="AW27" s="103"/>
      <c r="AX27" s="101">
        <v>2330</v>
      </c>
      <c r="AY27" s="102"/>
      <c r="AZ27" s="103"/>
      <c r="BA27" s="101">
        <v>1495</v>
      </c>
      <c r="BB27" s="102"/>
      <c r="BC27" s="103"/>
      <c r="BD27" s="109">
        <f t="shared" si="4"/>
        <v>6517</v>
      </c>
      <c r="BE27" s="110"/>
      <c r="BF27" s="111"/>
      <c r="BG27" s="112">
        <v>2213</v>
      </c>
      <c r="BH27" s="102"/>
      <c r="BI27" s="103"/>
      <c r="BJ27" s="101">
        <v>908</v>
      </c>
      <c r="BK27" s="102"/>
      <c r="BL27" s="103"/>
      <c r="BM27" s="101">
        <v>443</v>
      </c>
      <c r="BN27" s="102"/>
      <c r="BO27" s="103"/>
      <c r="BP27" s="101">
        <v>1410</v>
      </c>
      <c r="BQ27" s="102"/>
      <c r="BR27" s="103"/>
      <c r="BS27" s="101">
        <v>123</v>
      </c>
      <c r="BT27" s="102"/>
      <c r="BU27" s="103"/>
      <c r="BV27" s="101">
        <v>231</v>
      </c>
      <c r="BW27" s="102"/>
      <c r="BX27" s="103"/>
      <c r="BY27" s="101">
        <v>1232</v>
      </c>
      <c r="BZ27" s="102"/>
      <c r="CA27" s="103"/>
      <c r="CB27" s="101">
        <v>615</v>
      </c>
      <c r="CC27" s="102"/>
      <c r="CD27" s="103"/>
      <c r="CE27" s="101">
        <v>1068</v>
      </c>
      <c r="CF27" s="102"/>
      <c r="CG27" s="103"/>
      <c r="CH27" s="101">
        <v>4463</v>
      </c>
      <c r="CI27" s="102"/>
      <c r="CJ27" s="103"/>
      <c r="CK27" s="78">
        <v>229</v>
      </c>
      <c r="CL27" s="79"/>
      <c r="CM27" s="80"/>
      <c r="CN27" s="78">
        <v>372</v>
      </c>
      <c r="CO27" s="79"/>
      <c r="CP27" s="80"/>
      <c r="CQ27" s="79">
        <v>376</v>
      </c>
      <c r="CR27" s="79"/>
      <c r="CS27" s="79"/>
      <c r="CT27" s="78">
        <v>152</v>
      </c>
      <c r="CU27" s="79"/>
      <c r="CV27" s="80"/>
      <c r="CW27" s="107">
        <f t="shared" si="5"/>
        <v>13835</v>
      </c>
      <c r="CX27" s="28"/>
      <c r="CY27" s="108"/>
      <c r="CZ27" s="8"/>
      <c r="DA27" s="9"/>
      <c r="DB27" s="9"/>
      <c r="DC27" s="9"/>
      <c r="DD27" s="9"/>
      <c r="DE27" s="9"/>
    </row>
    <row r="28" spans="1:112" ht="12" customHeight="1" x14ac:dyDescent="0.15">
      <c r="A28" s="7"/>
      <c r="B28" s="114" t="s">
        <v>50</v>
      </c>
      <c r="C28" s="115"/>
      <c r="D28" s="115"/>
      <c r="E28" s="115"/>
      <c r="F28" s="116"/>
      <c r="G28" s="117"/>
      <c r="H28" s="118"/>
      <c r="I28" s="118"/>
      <c r="J28" s="118"/>
      <c r="K28" s="118"/>
      <c r="L28" s="119"/>
      <c r="M28" s="120"/>
      <c r="N28" s="118"/>
      <c r="O28" s="118"/>
      <c r="P28" s="118"/>
      <c r="Q28" s="118"/>
      <c r="R28" s="119"/>
      <c r="S28" s="97"/>
      <c r="T28" s="98"/>
      <c r="U28" s="98"/>
      <c r="V28" s="98"/>
      <c r="W28" s="98"/>
      <c r="X28" s="99"/>
      <c r="Y28" s="121">
        <f t="shared" si="0"/>
        <v>53691</v>
      </c>
      <c r="Z28" s="110"/>
      <c r="AA28" s="110"/>
      <c r="AB28" s="111"/>
      <c r="AC28" s="113">
        <v>14928</v>
      </c>
      <c r="AD28" s="105"/>
      <c r="AE28" s="105"/>
      <c r="AF28" s="106"/>
      <c r="AG28" s="104">
        <v>19409</v>
      </c>
      <c r="AH28" s="105"/>
      <c r="AI28" s="105"/>
      <c r="AJ28" s="106"/>
      <c r="AK28" s="109">
        <f t="shared" si="1"/>
        <v>34337</v>
      </c>
      <c r="AL28" s="110"/>
      <c r="AM28" s="110"/>
      <c r="AN28" s="111"/>
      <c r="AO28" s="112">
        <v>1513</v>
      </c>
      <c r="AP28" s="102"/>
      <c r="AQ28" s="103"/>
      <c r="AR28" s="101">
        <v>509</v>
      </c>
      <c r="AS28" s="102"/>
      <c r="AT28" s="103"/>
      <c r="AU28" s="101">
        <v>167</v>
      </c>
      <c r="AV28" s="102"/>
      <c r="AW28" s="103"/>
      <c r="AX28" s="101">
        <v>2284</v>
      </c>
      <c r="AY28" s="102"/>
      <c r="AZ28" s="103"/>
      <c r="BA28" s="101">
        <v>1299</v>
      </c>
      <c r="BB28" s="102"/>
      <c r="BC28" s="103"/>
      <c r="BD28" s="109">
        <f t="shared" si="4"/>
        <v>5772</v>
      </c>
      <c r="BE28" s="110"/>
      <c r="BF28" s="111"/>
      <c r="BG28" s="112">
        <f>551+1452</f>
        <v>2003</v>
      </c>
      <c r="BH28" s="102"/>
      <c r="BI28" s="103"/>
      <c r="BJ28" s="101">
        <f>262+705</f>
        <v>967</v>
      </c>
      <c r="BK28" s="102"/>
      <c r="BL28" s="103"/>
      <c r="BM28" s="101">
        <v>468</v>
      </c>
      <c r="BN28" s="102"/>
      <c r="BO28" s="103"/>
      <c r="BP28" s="101">
        <v>1149</v>
      </c>
      <c r="BQ28" s="102"/>
      <c r="BR28" s="103"/>
      <c r="BS28" s="101">
        <v>105</v>
      </c>
      <c r="BT28" s="102"/>
      <c r="BU28" s="103"/>
      <c r="BV28" s="101">
        <v>224</v>
      </c>
      <c r="BW28" s="102"/>
      <c r="BX28" s="103"/>
      <c r="BY28" s="101">
        <v>1201</v>
      </c>
      <c r="BZ28" s="102"/>
      <c r="CA28" s="103"/>
      <c r="CB28" s="101">
        <v>263</v>
      </c>
      <c r="CC28" s="102"/>
      <c r="CD28" s="103"/>
      <c r="CE28" s="101">
        <v>795</v>
      </c>
      <c r="CF28" s="102"/>
      <c r="CG28" s="103"/>
      <c r="CH28" s="101">
        <v>5294</v>
      </c>
      <c r="CI28" s="102"/>
      <c r="CJ28" s="103"/>
      <c r="CK28" s="104">
        <v>176</v>
      </c>
      <c r="CL28" s="105"/>
      <c r="CM28" s="106"/>
      <c r="CN28" s="104">
        <v>448</v>
      </c>
      <c r="CO28" s="105"/>
      <c r="CP28" s="106"/>
      <c r="CQ28" s="105">
        <v>325</v>
      </c>
      <c r="CR28" s="105"/>
      <c r="CS28" s="105"/>
      <c r="CT28" s="104">
        <v>164</v>
      </c>
      <c r="CU28" s="105"/>
      <c r="CV28" s="106"/>
      <c r="CW28" s="107">
        <f t="shared" si="5"/>
        <v>13582</v>
      </c>
      <c r="CX28" s="28"/>
      <c r="CY28" s="108"/>
      <c r="CZ28" s="8"/>
      <c r="DA28" s="9"/>
      <c r="DB28" s="9"/>
      <c r="DC28" s="9"/>
      <c r="DD28" s="9"/>
      <c r="DE28" s="9"/>
    </row>
    <row r="29" spans="1:112" ht="12" customHeight="1" x14ac:dyDescent="0.15">
      <c r="A29" s="7"/>
      <c r="B29" s="90" t="s">
        <v>51</v>
      </c>
      <c r="C29" s="91"/>
      <c r="D29" s="91"/>
      <c r="E29" s="91"/>
      <c r="F29" s="92"/>
      <c r="G29" s="93"/>
      <c r="H29" s="94"/>
      <c r="I29" s="94"/>
      <c r="J29" s="94"/>
      <c r="K29" s="94"/>
      <c r="L29" s="95"/>
      <c r="M29" s="96"/>
      <c r="N29" s="94"/>
      <c r="O29" s="94"/>
      <c r="P29" s="94"/>
      <c r="Q29" s="94"/>
      <c r="R29" s="95"/>
      <c r="S29" s="97"/>
      <c r="T29" s="98"/>
      <c r="U29" s="98"/>
      <c r="V29" s="98"/>
      <c r="W29" s="98"/>
      <c r="X29" s="99"/>
      <c r="Y29" s="100">
        <f t="shared" si="0"/>
        <v>53965</v>
      </c>
      <c r="Z29" s="82"/>
      <c r="AA29" s="82"/>
      <c r="AB29" s="83"/>
      <c r="AC29" s="88">
        <v>14178</v>
      </c>
      <c r="AD29" s="79"/>
      <c r="AE29" s="79"/>
      <c r="AF29" s="80"/>
      <c r="AG29" s="78">
        <v>23306</v>
      </c>
      <c r="AH29" s="79"/>
      <c r="AI29" s="79"/>
      <c r="AJ29" s="80"/>
      <c r="AK29" s="81">
        <f t="shared" si="1"/>
        <v>37484</v>
      </c>
      <c r="AL29" s="82"/>
      <c r="AM29" s="82"/>
      <c r="AN29" s="83"/>
      <c r="AO29" s="89">
        <v>1560</v>
      </c>
      <c r="AP29" s="76"/>
      <c r="AQ29" s="77"/>
      <c r="AR29" s="75">
        <v>243</v>
      </c>
      <c r="AS29" s="76"/>
      <c r="AT29" s="77"/>
      <c r="AU29" s="75">
        <v>222</v>
      </c>
      <c r="AV29" s="76"/>
      <c r="AW29" s="77"/>
      <c r="AX29" s="75">
        <v>1849</v>
      </c>
      <c r="AY29" s="76"/>
      <c r="AZ29" s="77"/>
      <c r="BA29" s="75">
        <v>1171</v>
      </c>
      <c r="BB29" s="76"/>
      <c r="BC29" s="77"/>
      <c r="BD29" s="81">
        <f t="shared" si="4"/>
        <v>5045</v>
      </c>
      <c r="BE29" s="82"/>
      <c r="BF29" s="83"/>
      <c r="BG29" s="84">
        <f>541+1523</f>
        <v>2064</v>
      </c>
      <c r="BH29" s="85"/>
      <c r="BI29" s="86"/>
      <c r="BJ29" s="87">
        <f>619+139</f>
        <v>758</v>
      </c>
      <c r="BK29" s="85"/>
      <c r="BL29" s="86"/>
      <c r="BM29" s="75">
        <v>421</v>
      </c>
      <c r="BN29" s="76"/>
      <c r="BO29" s="77"/>
      <c r="BP29" s="75">
        <v>1112</v>
      </c>
      <c r="BQ29" s="76"/>
      <c r="BR29" s="77"/>
      <c r="BS29" s="75">
        <v>119</v>
      </c>
      <c r="BT29" s="76"/>
      <c r="BU29" s="77"/>
      <c r="BV29" s="75">
        <v>165</v>
      </c>
      <c r="BW29" s="76"/>
      <c r="BX29" s="77"/>
      <c r="BY29" s="75">
        <v>1066</v>
      </c>
      <c r="BZ29" s="76"/>
      <c r="CA29" s="77"/>
      <c r="CB29" s="75">
        <v>150</v>
      </c>
      <c r="CC29" s="76"/>
      <c r="CD29" s="77"/>
      <c r="CE29" s="75">
        <v>535</v>
      </c>
      <c r="CF29" s="76"/>
      <c r="CG29" s="77"/>
      <c r="CH29" s="75">
        <v>3892</v>
      </c>
      <c r="CI29" s="76"/>
      <c r="CJ29" s="77"/>
      <c r="CK29" s="78">
        <v>207</v>
      </c>
      <c r="CL29" s="79"/>
      <c r="CM29" s="80"/>
      <c r="CN29" s="78">
        <v>338</v>
      </c>
      <c r="CO29" s="79"/>
      <c r="CP29" s="80"/>
      <c r="CQ29" s="79">
        <v>426</v>
      </c>
      <c r="CR29" s="79"/>
      <c r="CS29" s="79"/>
      <c r="CT29" s="78">
        <v>183</v>
      </c>
      <c r="CU29" s="79"/>
      <c r="CV29" s="80"/>
      <c r="CW29" s="81">
        <f t="shared" si="5"/>
        <v>11436</v>
      </c>
      <c r="CX29" s="82"/>
      <c r="CY29" s="83"/>
      <c r="CZ29" s="8"/>
      <c r="DA29" s="9"/>
      <c r="DB29" s="9"/>
      <c r="DC29" s="9"/>
      <c r="DD29" s="9"/>
      <c r="DE29" s="9"/>
    </row>
    <row r="30" spans="1:112" ht="12" customHeight="1" x14ac:dyDescent="0.15">
      <c r="A30" s="7"/>
      <c r="B30" s="90" t="s">
        <v>52</v>
      </c>
      <c r="C30" s="91"/>
      <c r="D30" s="91"/>
      <c r="E30" s="91"/>
      <c r="F30" s="92"/>
      <c r="G30" s="93"/>
      <c r="H30" s="94"/>
      <c r="I30" s="94"/>
      <c r="J30" s="94"/>
      <c r="K30" s="94"/>
      <c r="L30" s="95"/>
      <c r="M30" s="96"/>
      <c r="N30" s="94"/>
      <c r="O30" s="94"/>
      <c r="P30" s="94"/>
      <c r="Q30" s="94"/>
      <c r="R30" s="95"/>
      <c r="S30" s="97"/>
      <c r="T30" s="98"/>
      <c r="U30" s="98"/>
      <c r="V30" s="98"/>
      <c r="W30" s="98"/>
      <c r="X30" s="99"/>
      <c r="Y30" s="100">
        <v>51749</v>
      </c>
      <c r="Z30" s="82"/>
      <c r="AA30" s="82"/>
      <c r="AB30" s="83"/>
      <c r="AC30" s="88">
        <v>13567</v>
      </c>
      <c r="AD30" s="79"/>
      <c r="AE30" s="79"/>
      <c r="AF30" s="80"/>
      <c r="AG30" s="78">
        <v>23671</v>
      </c>
      <c r="AH30" s="79"/>
      <c r="AI30" s="79"/>
      <c r="AJ30" s="80"/>
      <c r="AK30" s="81">
        <v>37238</v>
      </c>
      <c r="AL30" s="82"/>
      <c r="AM30" s="82"/>
      <c r="AN30" s="83"/>
      <c r="AO30" s="89">
        <v>1756</v>
      </c>
      <c r="AP30" s="76"/>
      <c r="AQ30" s="77"/>
      <c r="AR30" s="75">
        <v>201</v>
      </c>
      <c r="AS30" s="76"/>
      <c r="AT30" s="77"/>
      <c r="AU30" s="75">
        <v>294</v>
      </c>
      <c r="AV30" s="76"/>
      <c r="AW30" s="77"/>
      <c r="AX30" s="75">
        <v>1812</v>
      </c>
      <c r="AY30" s="76"/>
      <c r="AZ30" s="77"/>
      <c r="BA30" s="75">
        <v>928</v>
      </c>
      <c r="BB30" s="76"/>
      <c r="BC30" s="77"/>
      <c r="BD30" s="81">
        <v>4991</v>
      </c>
      <c r="BE30" s="82"/>
      <c r="BF30" s="83"/>
      <c r="BG30" s="84">
        <v>2256</v>
      </c>
      <c r="BH30" s="85"/>
      <c r="BI30" s="86"/>
      <c r="BJ30" s="87">
        <v>734</v>
      </c>
      <c r="BK30" s="85"/>
      <c r="BL30" s="86"/>
      <c r="BM30" s="75">
        <v>416</v>
      </c>
      <c r="BN30" s="76"/>
      <c r="BO30" s="77"/>
      <c r="BP30" s="75">
        <v>981</v>
      </c>
      <c r="BQ30" s="76"/>
      <c r="BR30" s="77"/>
      <c r="BS30" s="75">
        <v>78</v>
      </c>
      <c r="BT30" s="76"/>
      <c r="BU30" s="77"/>
      <c r="BV30" s="75">
        <v>157</v>
      </c>
      <c r="BW30" s="76"/>
      <c r="BX30" s="77"/>
      <c r="BY30" s="75">
        <v>908</v>
      </c>
      <c r="BZ30" s="76"/>
      <c r="CA30" s="77"/>
      <c r="CB30" s="75">
        <v>146</v>
      </c>
      <c r="CC30" s="76"/>
      <c r="CD30" s="77"/>
      <c r="CE30" s="75">
        <v>454</v>
      </c>
      <c r="CF30" s="76"/>
      <c r="CG30" s="77"/>
      <c r="CH30" s="75">
        <v>2216</v>
      </c>
      <c r="CI30" s="76"/>
      <c r="CJ30" s="77"/>
      <c r="CK30" s="78">
        <v>148</v>
      </c>
      <c r="CL30" s="79"/>
      <c r="CM30" s="80"/>
      <c r="CN30" s="78">
        <v>441</v>
      </c>
      <c r="CO30" s="79"/>
      <c r="CP30" s="80"/>
      <c r="CQ30" s="79">
        <v>424</v>
      </c>
      <c r="CR30" s="79"/>
      <c r="CS30" s="79"/>
      <c r="CT30" s="78">
        <v>161</v>
      </c>
      <c r="CU30" s="79"/>
      <c r="CV30" s="80"/>
      <c r="CW30" s="81">
        <v>9520</v>
      </c>
      <c r="CX30" s="82"/>
      <c r="CY30" s="83"/>
      <c r="CZ30" s="8"/>
      <c r="DA30" s="9"/>
      <c r="DB30" s="9"/>
      <c r="DC30" s="9"/>
      <c r="DD30" s="9"/>
      <c r="DE30" s="9"/>
    </row>
    <row r="31" spans="1:112" s="14" customFormat="1" ht="12" customHeight="1" x14ac:dyDescent="0.15">
      <c r="A31" s="10"/>
      <c r="B31" s="61" t="s">
        <v>53</v>
      </c>
      <c r="C31" s="62"/>
      <c r="D31" s="62"/>
      <c r="E31" s="62"/>
      <c r="F31" s="63"/>
      <c r="G31" s="64"/>
      <c r="H31" s="65"/>
      <c r="I31" s="65"/>
      <c r="J31" s="65"/>
      <c r="K31" s="65"/>
      <c r="L31" s="66"/>
      <c r="M31" s="67"/>
      <c r="N31" s="68"/>
      <c r="O31" s="68"/>
      <c r="P31" s="68"/>
      <c r="Q31" s="68"/>
      <c r="R31" s="69"/>
      <c r="S31" s="70"/>
      <c r="T31" s="71"/>
      <c r="U31" s="71"/>
      <c r="V31" s="71"/>
      <c r="W31" s="71"/>
      <c r="X31" s="72"/>
      <c r="Y31" s="73">
        <f>SUM(BD31,CW31,AK31)</f>
        <v>49859</v>
      </c>
      <c r="Z31" s="42"/>
      <c r="AA31" s="42"/>
      <c r="AB31" s="43"/>
      <c r="AC31" s="74">
        <v>13431</v>
      </c>
      <c r="AD31" s="59"/>
      <c r="AE31" s="59"/>
      <c r="AF31" s="60"/>
      <c r="AG31" s="58">
        <v>24380</v>
      </c>
      <c r="AH31" s="59"/>
      <c r="AI31" s="59"/>
      <c r="AJ31" s="60"/>
      <c r="AK31" s="41">
        <f>SUM(AC31:AJ31)</f>
        <v>37811</v>
      </c>
      <c r="AL31" s="42"/>
      <c r="AM31" s="42"/>
      <c r="AN31" s="43"/>
      <c r="AO31" s="57">
        <v>837</v>
      </c>
      <c r="AP31" s="55"/>
      <c r="AQ31" s="56"/>
      <c r="AR31" s="54">
        <v>230</v>
      </c>
      <c r="AS31" s="55"/>
      <c r="AT31" s="56"/>
      <c r="AU31" s="54">
        <v>359</v>
      </c>
      <c r="AV31" s="55"/>
      <c r="AW31" s="56"/>
      <c r="AX31" s="54">
        <v>1594</v>
      </c>
      <c r="AY31" s="55"/>
      <c r="AZ31" s="56"/>
      <c r="BA31" s="54">
        <v>814</v>
      </c>
      <c r="BB31" s="55"/>
      <c r="BC31" s="56"/>
      <c r="BD31" s="41">
        <f t="shared" si="4"/>
        <v>3834</v>
      </c>
      <c r="BE31" s="42"/>
      <c r="BF31" s="43"/>
      <c r="BG31" s="57">
        <v>2580</v>
      </c>
      <c r="BH31" s="55"/>
      <c r="BI31" s="56"/>
      <c r="BJ31" s="54">
        <v>292</v>
      </c>
      <c r="BK31" s="55"/>
      <c r="BL31" s="56"/>
      <c r="BM31" s="54">
        <v>242</v>
      </c>
      <c r="BN31" s="55"/>
      <c r="BO31" s="56"/>
      <c r="BP31" s="54">
        <v>691</v>
      </c>
      <c r="BQ31" s="55"/>
      <c r="BR31" s="56"/>
      <c r="BS31" s="54">
        <v>67</v>
      </c>
      <c r="BT31" s="55"/>
      <c r="BU31" s="56"/>
      <c r="BV31" s="54">
        <v>140</v>
      </c>
      <c r="BW31" s="55"/>
      <c r="BX31" s="56"/>
      <c r="BY31" s="54">
        <v>691</v>
      </c>
      <c r="BZ31" s="55"/>
      <c r="CA31" s="56"/>
      <c r="CB31" s="54">
        <v>149</v>
      </c>
      <c r="CC31" s="55"/>
      <c r="CD31" s="56"/>
      <c r="CE31" s="54">
        <v>339</v>
      </c>
      <c r="CF31" s="55"/>
      <c r="CG31" s="56"/>
      <c r="CH31" s="54">
        <v>1870</v>
      </c>
      <c r="CI31" s="55"/>
      <c r="CJ31" s="56"/>
      <c r="CK31" s="38">
        <v>117</v>
      </c>
      <c r="CL31" s="39"/>
      <c r="CM31" s="40"/>
      <c r="CN31" s="38">
        <v>448</v>
      </c>
      <c r="CO31" s="39"/>
      <c r="CP31" s="40"/>
      <c r="CQ31" s="39">
        <v>391</v>
      </c>
      <c r="CR31" s="39"/>
      <c r="CS31" s="39"/>
      <c r="CT31" s="38">
        <v>197</v>
      </c>
      <c r="CU31" s="39"/>
      <c r="CV31" s="40"/>
      <c r="CW31" s="41">
        <f t="shared" si="5"/>
        <v>8214</v>
      </c>
      <c r="CX31" s="42"/>
      <c r="CY31" s="43"/>
      <c r="CZ31" s="11"/>
      <c r="DA31" s="12"/>
      <c r="DB31" s="12"/>
      <c r="DC31" s="12"/>
      <c r="DD31" s="12"/>
      <c r="DE31" s="12"/>
      <c r="DF31" s="13"/>
      <c r="DG31" s="13"/>
      <c r="DH31" s="13"/>
    </row>
    <row r="32" spans="1:112" ht="12" customHeight="1" x14ac:dyDescent="0.15">
      <c r="A32" s="7"/>
      <c r="B32" s="44" t="s">
        <v>54</v>
      </c>
      <c r="C32" s="45"/>
      <c r="D32" s="45"/>
      <c r="E32" s="45"/>
      <c r="F32" s="46"/>
      <c r="G32" s="47"/>
      <c r="H32" s="48"/>
      <c r="I32" s="48"/>
      <c r="J32" s="48"/>
      <c r="K32" s="48"/>
      <c r="L32" s="49"/>
      <c r="M32" s="50"/>
      <c r="N32" s="48"/>
      <c r="O32" s="48"/>
      <c r="P32" s="48"/>
      <c r="Q32" s="48"/>
      <c r="R32" s="49"/>
      <c r="S32" s="51"/>
      <c r="T32" s="52"/>
      <c r="U32" s="52"/>
      <c r="V32" s="52"/>
      <c r="W32" s="52"/>
      <c r="X32" s="53"/>
      <c r="Y32" s="36">
        <f>SUM(Y10:AB31)</f>
        <v>1685236</v>
      </c>
      <c r="Z32" s="33"/>
      <c r="AA32" s="33"/>
      <c r="AB32" s="34"/>
      <c r="AC32" s="36">
        <f>SUM(AC10:AF31)</f>
        <v>493160</v>
      </c>
      <c r="AD32" s="33"/>
      <c r="AE32" s="33"/>
      <c r="AF32" s="33"/>
      <c r="AG32" s="32">
        <f>SUM(AG10:AJ31)</f>
        <v>591260</v>
      </c>
      <c r="AH32" s="33"/>
      <c r="AI32" s="33"/>
      <c r="AJ32" s="37"/>
      <c r="AK32" s="32">
        <f>SUM(AK10:AN31)</f>
        <v>1084420</v>
      </c>
      <c r="AL32" s="33"/>
      <c r="AM32" s="33"/>
      <c r="AN32" s="34"/>
      <c r="AO32" s="36">
        <f>SUM(AO10:AQ31)</f>
        <v>84133</v>
      </c>
      <c r="AP32" s="33"/>
      <c r="AQ32" s="33"/>
      <c r="AR32" s="32">
        <f>SUM(AR10:AT31)</f>
        <v>39645</v>
      </c>
      <c r="AS32" s="33"/>
      <c r="AT32" s="33"/>
      <c r="AU32" s="32">
        <f>SUM(AU10:AW31)</f>
        <v>11821</v>
      </c>
      <c r="AV32" s="33"/>
      <c r="AW32" s="33"/>
      <c r="AX32" s="32">
        <f>SUM(AX10:AZ31)</f>
        <v>128395</v>
      </c>
      <c r="AY32" s="33"/>
      <c r="AZ32" s="33"/>
      <c r="BA32" s="32">
        <f>SUM(BA10:BC31)</f>
        <v>28973</v>
      </c>
      <c r="BB32" s="33"/>
      <c r="BC32" s="33"/>
      <c r="BD32" s="32">
        <f>SUM(BD10:BF31)</f>
        <v>292967</v>
      </c>
      <c r="BE32" s="33"/>
      <c r="BF32" s="34"/>
      <c r="BG32" s="35">
        <f>SUM(BG10:BI31)</f>
        <v>92853</v>
      </c>
      <c r="BH32" s="31"/>
      <c r="BI32" s="31"/>
      <c r="BJ32" s="31">
        <f>SUM(BJ10:BL31)</f>
        <v>37240</v>
      </c>
      <c r="BK32" s="31"/>
      <c r="BL32" s="31"/>
      <c r="BM32" s="31">
        <f>SUM(BM10:BO31)</f>
        <v>10745</v>
      </c>
      <c r="BN32" s="31"/>
      <c r="BO32" s="31"/>
      <c r="BP32" s="31">
        <f>SUM(BP10:BR31)</f>
        <v>44979</v>
      </c>
      <c r="BQ32" s="31"/>
      <c r="BR32" s="31"/>
      <c r="BS32" s="31">
        <f>SUM(BS10:BU31)</f>
        <v>8280</v>
      </c>
      <c r="BT32" s="31"/>
      <c r="BU32" s="31"/>
      <c r="BV32" s="31">
        <f>SUM(BV10:BX31)</f>
        <v>5876</v>
      </c>
      <c r="BW32" s="31"/>
      <c r="BX32" s="31"/>
      <c r="BY32" s="31">
        <f>SUM(BY10:CA31)</f>
        <v>15536</v>
      </c>
      <c r="BZ32" s="31"/>
      <c r="CA32" s="31"/>
      <c r="CB32" s="31">
        <f t="shared" ref="CB32" si="6">SUM(CB10:CD31)</f>
        <v>6099</v>
      </c>
      <c r="CC32" s="31"/>
      <c r="CD32" s="31"/>
      <c r="CE32" s="31">
        <f>SUM(CE10:CG31)</f>
        <v>11334</v>
      </c>
      <c r="CF32" s="31"/>
      <c r="CG32" s="31"/>
      <c r="CH32" s="31">
        <f t="shared" ref="CH32" si="7">SUM(CH10:CJ31)</f>
        <v>62250</v>
      </c>
      <c r="CI32" s="31"/>
      <c r="CJ32" s="31"/>
      <c r="CK32" s="31">
        <f>SUM(CK10:CM31)</f>
        <v>2055</v>
      </c>
      <c r="CL32" s="31"/>
      <c r="CM32" s="31"/>
      <c r="CN32" s="31">
        <f t="shared" ref="CN32" si="8">SUM(CN10:CP31)</f>
        <v>3798</v>
      </c>
      <c r="CO32" s="31"/>
      <c r="CP32" s="31"/>
      <c r="CQ32" s="31">
        <f>SUM(CQ10:CS31)</f>
        <v>4883</v>
      </c>
      <c r="CR32" s="31"/>
      <c r="CS32" s="31"/>
      <c r="CT32" s="31">
        <f>SUM(CT10:CV31)</f>
        <v>1921</v>
      </c>
      <c r="CU32" s="31"/>
      <c r="CV32" s="31"/>
      <c r="CW32" s="32"/>
      <c r="CX32" s="33"/>
      <c r="CY32" s="34"/>
      <c r="CZ32" s="27"/>
      <c r="DA32" s="28"/>
      <c r="DB32" s="28"/>
      <c r="DC32" s="28"/>
      <c r="DD32" s="28"/>
      <c r="DE32" s="28"/>
    </row>
    <row r="33" spans="1:112" s="17" customFormat="1" ht="12" customHeight="1" x14ac:dyDescent="0.15">
      <c r="A33" s="15"/>
      <c r="B33" s="29" t="s">
        <v>55</v>
      </c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20">
        <f>Y31/Y30</f>
        <v>0.96347755512183808</v>
      </c>
      <c r="Z33" s="20"/>
      <c r="AA33" s="20"/>
      <c r="AB33" s="20"/>
      <c r="AC33" s="20">
        <f t="shared" ref="AC33" si="9">AC31/AC30</f>
        <v>0.98997567627331029</v>
      </c>
      <c r="AD33" s="20"/>
      <c r="AE33" s="20"/>
      <c r="AF33" s="20"/>
      <c r="AG33" s="20">
        <f t="shared" ref="AG33" si="10">AG31/AG30</f>
        <v>1.0299522622618393</v>
      </c>
      <c r="AH33" s="20"/>
      <c r="AI33" s="20"/>
      <c r="AJ33" s="20"/>
      <c r="AK33" s="20">
        <f t="shared" ref="AK33" si="11">AK31/AK30</f>
        <v>1.0153875073849294</v>
      </c>
      <c r="AL33" s="20"/>
      <c r="AM33" s="20"/>
      <c r="AN33" s="20"/>
      <c r="AO33" s="20">
        <f>AO31/AO30</f>
        <v>0.47665148063781321</v>
      </c>
      <c r="AP33" s="20"/>
      <c r="AQ33" s="20"/>
      <c r="AR33" s="20">
        <f t="shared" ref="AR33" si="12">AR31/AR30</f>
        <v>1.144278606965174</v>
      </c>
      <c r="AS33" s="20"/>
      <c r="AT33" s="20"/>
      <c r="AU33" s="20">
        <f t="shared" ref="AU33" si="13">AU31/AU30</f>
        <v>1.2210884353741496</v>
      </c>
      <c r="AV33" s="20"/>
      <c r="AW33" s="20"/>
      <c r="AX33" s="20">
        <f t="shared" ref="AX33" si="14">AX31/AX30</f>
        <v>0.87969094922737312</v>
      </c>
      <c r="AY33" s="20"/>
      <c r="AZ33" s="20"/>
      <c r="BA33" s="20">
        <f t="shared" ref="BA33" si="15">BA31/BA30</f>
        <v>0.87715517241379315</v>
      </c>
      <c r="BB33" s="20"/>
      <c r="BC33" s="20"/>
      <c r="BD33" s="20">
        <f t="shared" ref="BD33" si="16">BD31/BD30</f>
        <v>0.76818272891204165</v>
      </c>
      <c r="BE33" s="20"/>
      <c r="BF33" s="20"/>
      <c r="BG33" s="20">
        <f t="shared" ref="BG33" si="17">BG31/BG30</f>
        <v>1.1436170212765957</v>
      </c>
      <c r="BH33" s="20"/>
      <c r="BI33" s="20"/>
      <c r="BJ33" s="20">
        <f t="shared" ref="BJ33" si="18">BJ31/BJ30</f>
        <v>0.39782016348773841</v>
      </c>
      <c r="BK33" s="20"/>
      <c r="BL33" s="20"/>
      <c r="BM33" s="20">
        <f t="shared" ref="BM33" si="19">BM31/BM30</f>
        <v>0.58173076923076927</v>
      </c>
      <c r="BN33" s="20"/>
      <c r="BO33" s="20"/>
      <c r="BP33" s="20">
        <f t="shared" ref="BP33" si="20">BP31/BP30</f>
        <v>0.70438328236493375</v>
      </c>
      <c r="BQ33" s="20"/>
      <c r="BR33" s="20"/>
      <c r="BS33" s="20">
        <f t="shared" ref="BS33" si="21">BS31/BS30</f>
        <v>0.85897435897435892</v>
      </c>
      <c r="BT33" s="20"/>
      <c r="BU33" s="20"/>
      <c r="BV33" s="20">
        <f t="shared" ref="BV33" si="22">BV31/BV30</f>
        <v>0.89171974522292996</v>
      </c>
      <c r="BW33" s="20"/>
      <c r="BX33" s="20"/>
      <c r="BY33" s="20">
        <f t="shared" ref="BY33" si="23">BY31/BY30</f>
        <v>0.76101321585903081</v>
      </c>
      <c r="BZ33" s="20"/>
      <c r="CA33" s="20"/>
      <c r="CB33" s="20">
        <f t="shared" ref="CB33" si="24">CB31/CB30</f>
        <v>1.0205479452054795</v>
      </c>
      <c r="CC33" s="20"/>
      <c r="CD33" s="20"/>
      <c r="CE33" s="20">
        <f t="shared" ref="CE33" si="25">CE31/CE30</f>
        <v>0.74669603524229078</v>
      </c>
      <c r="CF33" s="20"/>
      <c r="CG33" s="20"/>
      <c r="CH33" s="20">
        <f t="shared" ref="CH33" si="26">CH31/CH30</f>
        <v>0.84386281588447654</v>
      </c>
      <c r="CI33" s="20"/>
      <c r="CJ33" s="20"/>
      <c r="CK33" s="20">
        <f t="shared" ref="CK33" si="27">CK31/CK30</f>
        <v>0.79054054054054057</v>
      </c>
      <c r="CL33" s="20"/>
      <c r="CM33" s="20"/>
      <c r="CN33" s="20">
        <f t="shared" ref="CN33" si="28">CN31/CN30</f>
        <v>1.0158730158730158</v>
      </c>
      <c r="CO33" s="20"/>
      <c r="CP33" s="20"/>
      <c r="CQ33" s="20">
        <f t="shared" ref="CQ33" si="29">CQ31/CQ30</f>
        <v>0.92216981132075471</v>
      </c>
      <c r="CR33" s="20"/>
      <c r="CS33" s="20"/>
      <c r="CT33" s="20">
        <f t="shared" ref="CT33" si="30">CT31/CT30</f>
        <v>1.2236024844720497</v>
      </c>
      <c r="CU33" s="20"/>
      <c r="CV33" s="20"/>
      <c r="CW33" s="20">
        <f t="shared" ref="CW33" si="31">CW31/CW30</f>
        <v>0.86281512605042021</v>
      </c>
      <c r="CX33" s="20"/>
      <c r="CY33" s="20"/>
      <c r="CZ33" s="15"/>
      <c r="DA33" s="15"/>
      <c r="DB33" s="15"/>
      <c r="DC33" s="15"/>
      <c r="DD33" s="15"/>
      <c r="DE33" s="15"/>
      <c r="DF33" s="16"/>
      <c r="DG33" s="16"/>
      <c r="DH33" s="16"/>
    </row>
    <row r="34" spans="1:112" s="17" customFormat="1" ht="12" customHeight="1" x14ac:dyDescent="0.4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" t="s">
        <v>56</v>
      </c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6"/>
      <c r="DG34" s="16"/>
      <c r="DH34" s="16"/>
    </row>
    <row r="35" spans="1:112" ht="12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 t="s">
        <v>57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</row>
    <row r="36" spans="1:112" ht="12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</row>
    <row r="37" spans="1:112" ht="12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</row>
    <row r="38" spans="1:112" ht="12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</row>
    <row r="39" spans="1:112" ht="12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</row>
    <row r="40" spans="1:112" ht="12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</row>
    <row r="41" spans="1:112" ht="12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</row>
    <row r="42" spans="1:112" ht="12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</row>
    <row r="43" spans="1:112" ht="12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</row>
    <row r="44" spans="1:112" ht="12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</row>
    <row r="45" spans="1:112" ht="12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</row>
    <row r="46" spans="1:112" ht="12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</row>
    <row r="47" spans="1:112" ht="12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</row>
    <row r="48" spans="1:112" ht="12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</row>
    <row r="49" spans="1:109" ht="12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</row>
    <row r="50" spans="1:109" ht="12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</row>
    <row r="51" spans="1:109" ht="12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</row>
    <row r="52" spans="1:109" ht="12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</row>
    <row r="53" spans="1:109" ht="12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</row>
    <row r="54" spans="1:109" ht="12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</row>
    <row r="55" spans="1:109" ht="12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</row>
    <row r="56" spans="1:109" ht="12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</row>
    <row r="57" spans="1:109" ht="12" customHeight="1" x14ac:dyDescent="0.4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1"/>
      <c r="AS57" s="21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"/>
      <c r="DE57" s="1"/>
    </row>
    <row r="58" spans="1:109" ht="12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</row>
    <row r="62" spans="1:109" ht="11.25" customHeight="1" x14ac:dyDescent="0.45"/>
  </sheetData>
  <mergeCells count="728">
    <mergeCell ref="CJ2:CW2"/>
    <mergeCell ref="B7:F9"/>
    <mergeCell ref="G7:L9"/>
    <mergeCell ref="M7:R9"/>
    <mergeCell ref="S7:X9"/>
    <mergeCell ref="Y7:AB9"/>
    <mergeCell ref="AC7:AN7"/>
    <mergeCell ref="AO7:BF7"/>
    <mergeCell ref="BG7:CY7"/>
    <mergeCell ref="CZ7:DE9"/>
    <mergeCell ref="AC8:AN8"/>
    <mergeCell ref="AO8:AQ9"/>
    <mergeCell ref="AR8:AT9"/>
    <mergeCell ref="AU8:AW9"/>
    <mergeCell ref="AX8:AZ8"/>
    <mergeCell ref="BA8:BC8"/>
    <mergeCell ref="BD8:BF9"/>
    <mergeCell ref="BG8:BI9"/>
    <mergeCell ref="BJ8:BL9"/>
    <mergeCell ref="CW8:CY9"/>
    <mergeCell ref="AC9:AF9"/>
    <mergeCell ref="AG9:AJ9"/>
    <mergeCell ref="AK9:AN9"/>
    <mergeCell ref="AX9:AZ9"/>
    <mergeCell ref="BA9:BC9"/>
    <mergeCell ref="BY9:CA9"/>
    <mergeCell ref="CE8:CG9"/>
    <mergeCell ref="CH8:CJ9"/>
    <mergeCell ref="CK8:CM9"/>
    <mergeCell ref="CN8:CP9"/>
    <mergeCell ref="CQ8:CS9"/>
    <mergeCell ref="CT8:CV9"/>
    <mergeCell ref="BM8:BO9"/>
    <mergeCell ref="BP8:BR9"/>
    <mergeCell ref="BS8:BU9"/>
    <mergeCell ref="BV8:BX9"/>
    <mergeCell ref="BY8:CA8"/>
    <mergeCell ref="CB8:CD9"/>
    <mergeCell ref="AG10:AJ10"/>
    <mergeCell ref="AK10:AN10"/>
    <mergeCell ref="AO10:AQ10"/>
    <mergeCell ref="AR10:AT10"/>
    <mergeCell ref="AU10:AW10"/>
    <mergeCell ref="AX10:AZ10"/>
    <mergeCell ref="B10:F10"/>
    <mergeCell ref="G10:L10"/>
    <mergeCell ref="M10:R10"/>
    <mergeCell ref="S10:X10"/>
    <mergeCell ref="Y10:AB10"/>
    <mergeCell ref="AC10:AF10"/>
    <mergeCell ref="BS10:BU10"/>
    <mergeCell ref="BV10:BX10"/>
    <mergeCell ref="BY10:CA10"/>
    <mergeCell ref="CB10:CD10"/>
    <mergeCell ref="CE10:CG10"/>
    <mergeCell ref="CH10:CJ10"/>
    <mergeCell ref="BA10:BC10"/>
    <mergeCell ref="BD10:BF10"/>
    <mergeCell ref="BG10:BI10"/>
    <mergeCell ref="BJ10:BL10"/>
    <mergeCell ref="BM10:BO10"/>
    <mergeCell ref="BP10:BR10"/>
    <mergeCell ref="CK10:CM10"/>
    <mergeCell ref="CN10:CP10"/>
    <mergeCell ref="CQ10:CS10"/>
    <mergeCell ref="CT10:CV10"/>
    <mergeCell ref="CW10:CY10"/>
    <mergeCell ref="CZ10:DE15"/>
    <mergeCell ref="CK11:CM11"/>
    <mergeCell ref="CN11:CP11"/>
    <mergeCell ref="CQ11:CS11"/>
    <mergeCell ref="CT11:CV11"/>
    <mergeCell ref="BM11:BO11"/>
    <mergeCell ref="BP11:BR11"/>
    <mergeCell ref="AG11:AJ11"/>
    <mergeCell ref="AK11:AN11"/>
    <mergeCell ref="AO11:AQ11"/>
    <mergeCell ref="AR11:AT11"/>
    <mergeCell ref="AU11:AW11"/>
    <mergeCell ref="AX11:AZ11"/>
    <mergeCell ref="B11:F11"/>
    <mergeCell ref="G11:L11"/>
    <mergeCell ref="M11:R11"/>
    <mergeCell ref="S11:X11"/>
    <mergeCell ref="Y11:AB11"/>
    <mergeCell ref="AC11:AF11"/>
    <mergeCell ref="AX12:AZ12"/>
    <mergeCell ref="BA12:BC12"/>
    <mergeCell ref="BD12:BF12"/>
    <mergeCell ref="BG12:BI12"/>
    <mergeCell ref="CW11:CY11"/>
    <mergeCell ref="B12:F12"/>
    <mergeCell ref="G12:L12"/>
    <mergeCell ref="M12:R12"/>
    <mergeCell ref="S12:X12"/>
    <mergeCell ref="Y12:AB12"/>
    <mergeCell ref="AC12:AF12"/>
    <mergeCell ref="AG12:AJ12"/>
    <mergeCell ref="AK12:AN12"/>
    <mergeCell ref="AO12:AQ12"/>
    <mergeCell ref="BS11:BU11"/>
    <mergeCell ref="BV11:BX11"/>
    <mergeCell ref="BY11:CA11"/>
    <mergeCell ref="CB11:CD11"/>
    <mergeCell ref="CE11:CG11"/>
    <mergeCell ref="CH11:CJ11"/>
    <mergeCell ref="BA11:BC11"/>
    <mergeCell ref="BD11:BF11"/>
    <mergeCell ref="BG11:BI11"/>
    <mergeCell ref="BJ11:BL11"/>
    <mergeCell ref="CT12:CV12"/>
    <mergeCell ref="CW12:CY12"/>
    <mergeCell ref="B13:F13"/>
    <mergeCell ref="G13:L13"/>
    <mergeCell ref="M13:R13"/>
    <mergeCell ref="S13:X13"/>
    <mergeCell ref="Y13:AB13"/>
    <mergeCell ref="AC13:AF13"/>
    <mergeCell ref="AG13:AJ13"/>
    <mergeCell ref="AK13:AN13"/>
    <mergeCell ref="CB12:CD12"/>
    <mergeCell ref="CE12:CG12"/>
    <mergeCell ref="CH12:CJ12"/>
    <mergeCell ref="CK12:CM12"/>
    <mergeCell ref="CN12:CP12"/>
    <mergeCell ref="CQ12:CS12"/>
    <mergeCell ref="BJ12:BL12"/>
    <mergeCell ref="BM12:BO12"/>
    <mergeCell ref="BP12:BR12"/>
    <mergeCell ref="BS12:BU12"/>
    <mergeCell ref="BV12:BX12"/>
    <mergeCell ref="BY12:CA12"/>
    <mergeCell ref="AR12:AT12"/>
    <mergeCell ref="AU12:AW12"/>
    <mergeCell ref="CT13:CV13"/>
    <mergeCell ref="CW13:CY13"/>
    <mergeCell ref="B14:F14"/>
    <mergeCell ref="G14:L14"/>
    <mergeCell ref="M14:R14"/>
    <mergeCell ref="S14:X14"/>
    <mergeCell ref="Y14:AB14"/>
    <mergeCell ref="AC14:AF14"/>
    <mergeCell ref="AG14:AJ14"/>
    <mergeCell ref="BY13:CA13"/>
    <mergeCell ref="CB13:CD13"/>
    <mergeCell ref="CE13:CG13"/>
    <mergeCell ref="CH13:CJ13"/>
    <mergeCell ref="CK13:CM13"/>
    <mergeCell ref="CN13:CP13"/>
    <mergeCell ref="BG13:BI13"/>
    <mergeCell ref="BJ13:BL13"/>
    <mergeCell ref="BM13:BO13"/>
    <mergeCell ref="BP13:BR13"/>
    <mergeCell ref="BS13:BU13"/>
    <mergeCell ref="BV13:BX13"/>
    <mergeCell ref="AO13:AQ13"/>
    <mergeCell ref="AR13:AT13"/>
    <mergeCell ref="AU13:AW13"/>
    <mergeCell ref="BP14:BR14"/>
    <mergeCell ref="BS14:BU14"/>
    <mergeCell ref="AK14:AN14"/>
    <mergeCell ref="AO14:AQ14"/>
    <mergeCell ref="AR14:AT14"/>
    <mergeCell ref="AU14:AW14"/>
    <mergeCell ref="AX14:AZ14"/>
    <mergeCell ref="BA14:BC14"/>
    <mergeCell ref="CQ13:CS13"/>
    <mergeCell ref="AX13:AZ13"/>
    <mergeCell ref="BA13:BC13"/>
    <mergeCell ref="BD13:BF13"/>
    <mergeCell ref="AO15:AQ15"/>
    <mergeCell ref="AR15:AT15"/>
    <mergeCell ref="AU15:AW15"/>
    <mergeCell ref="AX15:AZ15"/>
    <mergeCell ref="CN14:CP14"/>
    <mergeCell ref="CQ14:CS14"/>
    <mergeCell ref="CT14:CV14"/>
    <mergeCell ref="CW14:CY14"/>
    <mergeCell ref="B15:F15"/>
    <mergeCell ref="G15:L15"/>
    <mergeCell ref="M15:R15"/>
    <mergeCell ref="S15:X15"/>
    <mergeCell ref="Y15:AB15"/>
    <mergeCell ref="AC15:AF15"/>
    <mergeCell ref="BV14:BX14"/>
    <mergeCell ref="BY14:CA14"/>
    <mergeCell ref="CB14:CD14"/>
    <mergeCell ref="CE14:CG14"/>
    <mergeCell ref="CH14:CJ14"/>
    <mergeCell ref="CK14:CM14"/>
    <mergeCell ref="BD14:BF14"/>
    <mergeCell ref="BG14:BI14"/>
    <mergeCell ref="BJ14:BL14"/>
    <mergeCell ref="BM14:BO14"/>
    <mergeCell ref="CK15:CM15"/>
    <mergeCell ref="CN15:CP15"/>
    <mergeCell ref="CQ15:CS15"/>
    <mergeCell ref="CT15:CV15"/>
    <mergeCell ref="CW15:CY15"/>
    <mergeCell ref="B16:F16"/>
    <mergeCell ref="G16:L16"/>
    <mergeCell ref="M16:R16"/>
    <mergeCell ref="S16:X16"/>
    <mergeCell ref="Y16:AB16"/>
    <mergeCell ref="BS15:BU15"/>
    <mergeCell ref="BV15:BX15"/>
    <mergeCell ref="BY15:CA15"/>
    <mergeCell ref="CB15:CD15"/>
    <mergeCell ref="CE15:CG15"/>
    <mergeCell ref="CH15:CJ15"/>
    <mergeCell ref="BA15:BC15"/>
    <mergeCell ref="BD15:BF15"/>
    <mergeCell ref="BG15:BI15"/>
    <mergeCell ref="BJ15:BL15"/>
    <mergeCell ref="BM15:BO15"/>
    <mergeCell ref="BP15:BR15"/>
    <mergeCell ref="AG15:AJ15"/>
    <mergeCell ref="AK15:AN15"/>
    <mergeCell ref="BD16:BF16"/>
    <mergeCell ref="BG16:BI16"/>
    <mergeCell ref="BJ16:BL16"/>
    <mergeCell ref="BM16:BO16"/>
    <mergeCell ref="AC16:AF16"/>
    <mergeCell ref="AG16:AJ16"/>
    <mergeCell ref="AK16:AN16"/>
    <mergeCell ref="AO16:AQ16"/>
    <mergeCell ref="AR16:AT16"/>
    <mergeCell ref="AU16:AW16"/>
    <mergeCell ref="CZ16:DE20"/>
    <mergeCell ref="B17:F17"/>
    <mergeCell ref="G17:L17"/>
    <mergeCell ref="M17:R17"/>
    <mergeCell ref="S17:X17"/>
    <mergeCell ref="Y17:AB17"/>
    <mergeCell ref="AC17:AF17"/>
    <mergeCell ref="AG17:AJ17"/>
    <mergeCell ref="AK17:AN17"/>
    <mergeCell ref="AO17:AQ17"/>
    <mergeCell ref="CH16:CJ16"/>
    <mergeCell ref="CK16:CM16"/>
    <mergeCell ref="CN16:CP16"/>
    <mergeCell ref="CQ16:CS16"/>
    <mergeCell ref="CT16:CV16"/>
    <mergeCell ref="CW16:CY16"/>
    <mergeCell ref="BP16:BR16"/>
    <mergeCell ref="BS16:BU16"/>
    <mergeCell ref="BV16:BX16"/>
    <mergeCell ref="BY16:CA16"/>
    <mergeCell ref="CB16:CD16"/>
    <mergeCell ref="CE16:CG16"/>
    <mergeCell ref="AX16:AZ16"/>
    <mergeCell ref="BA16:BC16"/>
    <mergeCell ref="CW17:CY17"/>
    <mergeCell ref="B18:F18"/>
    <mergeCell ref="G18:L18"/>
    <mergeCell ref="M18:R18"/>
    <mergeCell ref="S18:X18"/>
    <mergeCell ref="Y18:AB18"/>
    <mergeCell ref="AC18:AF18"/>
    <mergeCell ref="AG18:AJ18"/>
    <mergeCell ref="AK18:AN18"/>
    <mergeCell ref="CB17:CD17"/>
    <mergeCell ref="CE17:CG17"/>
    <mergeCell ref="CH17:CJ17"/>
    <mergeCell ref="CK17:CM17"/>
    <mergeCell ref="CN17:CP17"/>
    <mergeCell ref="CQ17:CS17"/>
    <mergeCell ref="BJ17:BL17"/>
    <mergeCell ref="BM17:BO17"/>
    <mergeCell ref="BP17:BR17"/>
    <mergeCell ref="BS17:BU17"/>
    <mergeCell ref="BV17:BX17"/>
    <mergeCell ref="BY17:CA17"/>
    <mergeCell ref="AR17:AT17"/>
    <mergeCell ref="AU17:AW17"/>
    <mergeCell ref="AX17:AZ17"/>
    <mergeCell ref="BS18:BU18"/>
    <mergeCell ref="BV18:BX18"/>
    <mergeCell ref="AO18:AQ18"/>
    <mergeCell ref="AR18:AT18"/>
    <mergeCell ref="AU18:AW18"/>
    <mergeCell ref="AX18:AZ18"/>
    <mergeCell ref="BA18:BC18"/>
    <mergeCell ref="BD18:BF18"/>
    <mergeCell ref="CT17:CV17"/>
    <mergeCell ref="BA17:BC17"/>
    <mergeCell ref="BD17:BF17"/>
    <mergeCell ref="BG17:BI17"/>
    <mergeCell ref="AR19:AT19"/>
    <mergeCell ref="AU19:AW19"/>
    <mergeCell ref="AX19:AZ19"/>
    <mergeCell ref="BA19:BC19"/>
    <mergeCell ref="CQ18:CS18"/>
    <mergeCell ref="CT18:CV18"/>
    <mergeCell ref="CW18:CY18"/>
    <mergeCell ref="B19:F19"/>
    <mergeCell ref="G19:L19"/>
    <mergeCell ref="M19:R19"/>
    <mergeCell ref="S19:X19"/>
    <mergeCell ref="Y19:AB19"/>
    <mergeCell ref="AC19:AF19"/>
    <mergeCell ref="AG19:AJ19"/>
    <mergeCell ref="BY18:CA18"/>
    <mergeCell ref="CB18:CD18"/>
    <mergeCell ref="CE18:CG18"/>
    <mergeCell ref="CH18:CJ18"/>
    <mergeCell ref="CK18:CM18"/>
    <mergeCell ref="CN18:CP18"/>
    <mergeCell ref="BG18:BI18"/>
    <mergeCell ref="BJ18:BL18"/>
    <mergeCell ref="BM18:BO18"/>
    <mergeCell ref="BP18:BR18"/>
    <mergeCell ref="CN19:CP19"/>
    <mergeCell ref="CQ19:CS19"/>
    <mergeCell ref="CT19:CV19"/>
    <mergeCell ref="CW19:CY19"/>
    <mergeCell ref="B20:F20"/>
    <mergeCell ref="G20:L20"/>
    <mergeCell ref="M20:R20"/>
    <mergeCell ref="S20:X20"/>
    <mergeCell ref="Y20:AB20"/>
    <mergeCell ref="AC20:AF20"/>
    <mergeCell ref="BV19:BX19"/>
    <mergeCell ref="BY19:CA19"/>
    <mergeCell ref="CB19:CD19"/>
    <mergeCell ref="CE19:CG19"/>
    <mergeCell ref="CH19:CJ19"/>
    <mergeCell ref="CK19:CM19"/>
    <mergeCell ref="BD19:BF19"/>
    <mergeCell ref="BG19:BI19"/>
    <mergeCell ref="BJ19:BL19"/>
    <mergeCell ref="BM19:BO19"/>
    <mergeCell ref="BP19:BR19"/>
    <mergeCell ref="BS19:BU19"/>
    <mergeCell ref="AK19:AN19"/>
    <mergeCell ref="AO19:AQ19"/>
    <mergeCell ref="CN20:CP20"/>
    <mergeCell ref="CQ20:CS20"/>
    <mergeCell ref="CT20:CV20"/>
    <mergeCell ref="CW20:CY20"/>
    <mergeCell ref="B21:F21"/>
    <mergeCell ref="G21:L21"/>
    <mergeCell ref="M21:R21"/>
    <mergeCell ref="S21:X21"/>
    <mergeCell ref="Y21:AB21"/>
    <mergeCell ref="AC21:AF21"/>
    <mergeCell ref="AG20:AJ20"/>
    <mergeCell ref="AK20:AN20"/>
    <mergeCell ref="BG20:CJ20"/>
    <mergeCell ref="CK20:CM20"/>
    <mergeCell ref="CT21:CV21"/>
    <mergeCell ref="CW21:CY21"/>
    <mergeCell ref="CZ21:DE21"/>
    <mergeCell ref="BS21:BU21"/>
    <mergeCell ref="BV21:BX21"/>
    <mergeCell ref="BY21:CA21"/>
    <mergeCell ref="CB21:CD21"/>
    <mergeCell ref="CE21:CG21"/>
    <mergeCell ref="CH21:CJ21"/>
    <mergeCell ref="B22:F22"/>
    <mergeCell ref="G22:L22"/>
    <mergeCell ref="M22:R22"/>
    <mergeCell ref="S22:X22"/>
    <mergeCell ref="Y22:AB22"/>
    <mergeCell ref="AC22:AF22"/>
    <mergeCell ref="CK21:CM21"/>
    <mergeCell ref="CN21:CP21"/>
    <mergeCell ref="CQ21:CS21"/>
    <mergeCell ref="BA21:BC21"/>
    <mergeCell ref="BD21:BF21"/>
    <mergeCell ref="BG21:BI21"/>
    <mergeCell ref="BJ21:BL21"/>
    <mergeCell ref="BM21:BO21"/>
    <mergeCell ref="BP21:BR21"/>
    <mergeCell ref="AG21:AJ21"/>
    <mergeCell ref="AK21:AN21"/>
    <mergeCell ref="AO21:AQ21"/>
    <mergeCell ref="AR21:AT21"/>
    <mergeCell ref="AU21:AW21"/>
    <mergeCell ref="AX21:AZ21"/>
    <mergeCell ref="BA22:BC22"/>
    <mergeCell ref="BD22:BF22"/>
    <mergeCell ref="BG22:BI22"/>
    <mergeCell ref="BJ22:BL22"/>
    <mergeCell ref="BM22:BO22"/>
    <mergeCell ref="BP22:BR22"/>
    <mergeCell ref="AG22:AJ22"/>
    <mergeCell ref="AK22:AN22"/>
    <mergeCell ref="AO22:AQ22"/>
    <mergeCell ref="AR22:AT22"/>
    <mergeCell ref="AU22:AW22"/>
    <mergeCell ref="AX22:AZ22"/>
    <mergeCell ref="CK22:CM22"/>
    <mergeCell ref="CN22:CP22"/>
    <mergeCell ref="CQ22:CS22"/>
    <mergeCell ref="CT22:CV22"/>
    <mergeCell ref="CW22:CY22"/>
    <mergeCell ref="CZ22:DE22"/>
    <mergeCell ref="BS22:BU22"/>
    <mergeCell ref="BV22:BX22"/>
    <mergeCell ref="BY22:CA22"/>
    <mergeCell ref="CB22:CD22"/>
    <mergeCell ref="CE22:CG22"/>
    <mergeCell ref="CH22:CJ22"/>
    <mergeCell ref="AO23:AQ23"/>
    <mergeCell ref="AR23:AT23"/>
    <mergeCell ref="AU23:AW23"/>
    <mergeCell ref="AX23:AZ23"/>
    <mergeCell ref="B23:F23"/>
    <mergeCell ref="G23:L23"/>
    <mergeCell ref="M23:R23"/>
    <mergeCell ref="S23:X23"/>
    <mergeCell ref="Y23:AB23"/>
    <mergeCell ref="AC23:AF23"/>
    <mergeCell ref="CK23:CM23"/>
    <mergeCell ref="CN23:CP23"/>
    <mergeCell ref="CQ23:CS23"/>
    <mergeCell ref="CT23:CV23"/>
    <mergeCell ref="CW23:CY23"/>
    <mergeCell ref="B24:F24"/>
    <mergeCell ref="G24:L24"/>
    <mergeCell ref="M24:R24"/>
    <mergeCell ref="S24:X24"/>
    <mergeCell ref="Y24:AB24"/>
    <mergeCell ref="BS23:BU23"/>
    <mergeCell ref="BV23:BX23"/>
    <mergeCell ref="BY23:CA23"/>
    <mergeCell ref="CB23:CD23"/>
    <mergeCell ref="CE23:CG23"/>
    <mergeCell ref="CH23:CJ23"/>
    <mergeCell ref="BA23:BC23"/>
    <mergeCell ref="BD23:BF23"/>
    <mergeCell ref="BG23:BI23"/>
    <mergeCell ref="BJ23:BL23"/>
    <mergeCell ref="BM23:BO23"/>
    <mergeCell ref="BP23:BR23"/>
    <mergeCell ref="AG23:AJ23"/>
    <mergeCell ref="AK23:AN23"/>
    <mergeCell ref="AX24:AZ24"/>
    <mergeCell ref="BA24:BC24"/>
    <mergeCell ref="BD24:BF24"/>
    <mergeCell ref="BG24:BI24"/>
    <mergeCell ref="BJ24:BL24"/>
    <mergeCell ref="BM24:BO24"/>
    <mergeCell ref="AC24:AF24"/>
    <mergeCell ref="AG24:AJ24"/>
    <mergeCell ref="AK24:AN24"/>
    <mergeCell ref="AO24:AQ24"/>
    <mergeCell ref="AR24:AT24"/>
    <mergeCell ref="AU24:AW24"/>
    <mergeCell ref="CH24:CJ24"/>
    <mergeCell ref="CK24:CM24"/>
    <mergeCell ref="CN24:CP24"/>
    <mergeCell ref="CQ24:CS24"/>
    <mergeCell ref="CT24:CV24"/>
    <mergeCell ref="CW24:CY24"/>
    <mergeCell ref="BP24:BR24"/>
    <mergeCell ref="BS24:BU24"/>
    <mergeCell ref="BV24:BX24"/>
    <mergeCell ref="BY24:CA24"/>
    <mergeCell ref="CB24:CD24"/>
    <mergeCell ref="CE24:CG24"/>
    <mergeCell ref="AO25:AQ25"/>
    <mergeCell ref="AR25:AT25"/>
    <mergeCell ref="AU25:AW25"/>
    <mergeCell ref="AX25:AZ25"/>
    <mergeCell ref="B25:F25"/>
    <mergeCell ref="G25:L25"/>
    <mergeCell ref="M25:R25"/>
    <mergeCell ref="S25:X25"/>
    <mergeCell ref="Y25:AB25"/>
    <mergeCell ref="AC25:AF25"/>
    <mergeCell ref="CK25:CM25"/>
    <mergeCell ref="CN25:CP25"/>
    <mergeCell ref="CQ25:CS25"/>
    <mergeCell ref="CT25:CV25"/>
    <mergeCell ref="CW25:CY25"/>
    <mergeCell ref="B26:F26"/>
    <mergeCell ref="G26:L26"/>
    <mergeCell ref="M26:R26"/>
    <mergeCell ref="S26:X26"/>
    <mergeCell ref="Y26:AB26"/>
    <mergeCell ref="BS25:BU25"/>
    <mergeCell ref="BV25:BX25"/>
    <mergeCell ref="BY25:CA25"/>
    <mergeCell ref="CB25:CD25"/>
    <mergeCell ref="CE25:CG25"/>
    <mergeCell ref="CH25:CJ25"/>
    <mergeCell ref="BA25:BC25"/>
    <mergeCell ref="BD25:BF25"/>
    <mergeCell ref="BG25:BI25"/>
    <mergeCell ref="BJ25:BL25"/>
    <mergeCell ref="BM25:BO25"/>
    <mergeCell ref="BP25:BR25"/>
    <mergeCell ref="AG25:AJ25"/>
    <mergeCell ref="AK25:AN25"/>
    <mergeCell ref="AX26:AZ26"/>
    <mergeCell ref="BA26:BC26"/>
    <mergeCell ref="BD26:BF26"/>
    <mergeCell ref="BG26:BI26"/>
    <mergeCell ref="BJ26:BL26"/>
    <mergeCell ref="BM26:BO26"/>
    <mergeCell ref="AC26:AF26"/>
    <mergeCell ref="AG26:AJ26"/>
    <mergeCell ref="AK26:AN26"/>
    <mergeCell ref="AO26:AQ26"/>
    <mergeCell ref="AR26:AT26"/>
    <mergeCell ref="AU26:AW26"/>
    <mergeCell ref="CH26:CJ26"/>
    <mergeCell ref="CK26:CM26"/>
    <mergeCell ref="CN26:CP26"/>
    <mergeCell ref="CQ26:CS26"/>
    <mergeCell ref="CT26:CV26"/>
    <mergeCell ref="CW26:CY26"/>
    <mergeCell ref="BP26:BR26"/>
    <mergeCell ref="BS26:BU26"/>
    <mergeCell ref="BV26:BX26"/>
    <mergeCell ref="BY26:CA26"/>
    <mergeCell ref="CB26:CD26"/>
    <mergeCell ref="CE26:CG26"/>
    <mergeCell ref="AO27:AQ27"/>
    <mergeCell ref="AR27:AT27"/>
    <mergeCell ref="AU27:AW27"/>
    <mergeCell ref="AX27:AZ27"/>
    <mergeCell ref="B27:F27"/>
    <mergeCell ref="G27:L27"/>
    <mergeCell ref="M27:R27"/>
    <mergeCell ref="S27:X27"/>
    <mergeCell ref="Y27:AB27"/>
    <mergeCell ref="AC27:AF27"/>
    <mergeCell ref="CK27:CM27"/>
    <mergeCell ref="CN27:CP27"/>
    <mergeCell ref="CQ27:CS27"/>
    <mergeCell ref="CT27:CV27"/>
    <mergeCell ref="CW27:CY27"/>
    <mergeCell ref="B28:F28"/>
    <mergeCell ref="G28:L28"/>
    <mergeCell ref="M28:R28"/>
    <mergeCell ref="S28:X28"/>
    <mergeCell ref="Y28:AB28"/>
    <mergeCell ref="BS27:BU27"/>
    <mergeCell ref="BV27:BX27"/>
    <mergeCell ref="BY27:CA27"/>
    <mergeCell ref="CB27:CD27"/>
    <mergeCell ref="CE27:CG27"/>
    <mergeCell ref="CH27:CJ27"/>
    <mergeCell ref="BA27:BC27"/>
    <mergeCell ref="BD27:BF27"/>
    <mergeCell ref="BG27:BI27"/>
    <mergeCell ref="BJ27:BL27"/>
    <mergeCell ref="BM27:BO27"/>
    <mergeCell ref="BP27:BR27"/>
    <mergeCell ref="AG27:AJ27"/>
    <mergeCell ref="AK27:AN27"/>
    <mergeCell ref="AX28:AZ28"/>
    <mergeCell ref="BA28:BC28"/>
    <mergeCell ref="BD28:BF28"/>
    <mergeCell ref="BG28:BI28"/>
    <mergeCell ref="BJ28:BL28"/>
    <mergeCell ref="BM28:BO28"/>
    <mergeCell ref="AC28:AF28"/>
    <mergeCell ref="AG28:AJ28"/>
    <mergeCell ref="AK28:AN28"/>
    <mergeCell ref="AO28:AQ28"/>
    <mergeCell ref="AR28:AT28"/>
    <mergeCell ref="AU28:AW28"/>
    <mergeCell ref="CH28:CJ28"/>
    <mergeCell ref="CK28:CM28"/>
    <mergeCell ref="CN28:CP28"/>
    <mergeCell ref="CQ28:CS28"/>
    <mergeCell ref="CT28:CV28"/>
    <mergeCell ref="CW28:CY28"/>
    <mergeCell ref="BP28:BR28"/>
    <mergeCell ref="BS28:BU28"/>
    <mergeCell ref="BV28:BX28"/>
    <mergeCell ref="BY28:CA28"/>
    <mergeCell ref="CB28:CD28"/>
    <mergeCell ref="CE28:CG28"/>
    <mergeCell ref="AO29:AQ29"/>
    <mergeCell ref="AR29:AT29"/>
    <mergeCell ref="AU29:AW29"/>
    <mergeCell ref="AX29:AZ29"/>
    <mergeCell ref="B29:F29"/>
    <mergeCell ref="G29:L29"/>
    <mergeCell ref="M29:R29"/>
    <mergeCell ref="S29:X29"/>
    <mergeCell ref="Y29:AB29"/>
    <mergeCell ref="AC29:AF29"/>
    <mergeCell ref="CK29:CM29"/>
    <mergeCell ref="CN29:CP29"/>
    <mergeCell ref="CQ29:CS29"/>
    <mergeCell ref="CT29:CV29"/>
    <mergeCell ref="CW29:CY29"/>
    <mergeCell ref="B30:F30"/>
    <mergeCell ref="G30:L30"/>
    <mergeCell ref="M30:R30"/>
    <mergeCell ref="S30:X30"/>
    <mergeCell ref="Y30:AB30"/>
    <mergeCell ref="BS29:BU29"/>
    <mergeCell ref="BV29:BX29"/>
    <mergeCell ref="BY29:CA29"/>
    <mergeCell ref="CB29:CD29"/>
    <mergeCell ref="CE29:CG29"/>
    <mergeCell ref="CH29:CJ29"/>
    <mergeCell ref="BA29:BC29"/>
    <mergeCell ref="BD29:BF29"/>
    <mergeCell ref="BG29:BI29"/>
    <mergeCell ref="BJ29:BL29"/>
    <mergeCell ref="BM29:BO29"/>
    <mergeCell ref="BP29:BR29"/>
    <mergeCell ref="AG29:AJ29"/>
    <mergeCell ref="AK29:AN29"/>
    <mergeCell ref="AX30:AZ30"/>
    <mergeCell ref="BA30:BC30"/>
    <mergeCell ref="BD30:BF30"/>
    <mergeCell ref="BG30:BI30"/>
    <mergeCell ref="BJ30:BL30"/>
    <mergeCell ref="BM30:BO30"/>
    <mergeCell ref="AC30:AF30"/>
    <mergeCell ref="AG30:AJ30"/>
    <mergeCell ref="AK30:AN30"/>
    <mergeCell ref="AO30:AQ30"/>
    <mergeCell ref="AR30:AT30"/>
    <mergeCell ref="AU30:AW30"/>
    <mergeCell ref="CH30:CJ30"/>
    <mergeCell ref="CK30:CM30"/>
    <mergeCell ref="CN30:CP30"/>
    <mergeCell ref="CQ30:CS30"/>
    <mergeCell ref="CT30:CV30"/>
    <mergeCell ref="CW30:CY30"/>
    <mergeCell ref="BP30:BR30"/>
    <mergeCell ref="BS30:BU30"/>
    <mergeCell ref="BV30:BX30"/>
    <mergeCell ref="BY30:CA30"/>
    <mergeCell ref="CB30:CD30"/>
    <mergeCell ref="CE30:CG30"/>
    <mergeCell ref="AO31:AQ31"/>
    <mergeCell ref="AR31:AT31"/>
    <mergeCell ref="AU31:AW31"/>
    <mergeCell ref="AX31:AZ31"/>
    <mergeCell ref="B31:F31"/>
    <mergeCell ref="G31:L31"/>
    <mergeCell ref="M31:R31"/>
    <mergeCell ref="S31:X31"/>
    <mergeCell ref="Y31:AB31"/>
    <mergeCell ref="AC31:AF31"/>
    <mergeCell ref="CK31:CM31"/>
    <mergeCell ref="CN31:CP31"/>
    <mergeCell ref="CQ31:CS31"/>
    <mergeCell ref="CT31:CV31"/>
    <mergeCell ref="CW31:CY31"/>
    <mergeCell ref="B32:F32"/>
    <mergeCell ref="G32:L32"/>
    <mergeCell ref="M32:R32"/>
    <mergeCell ref="S32:X32"/>
    <mergeCell ref="Y32:AB32"/>
    <mergeCell ref="BS31:BU31"/>
    <mergeCell ref="BV31:BX31"/>
    <mergeCell ref="BY31:CA31"/>
    <mergeCell ref="CB31:CD31"/>
    <mergeCell ref="CE31:CG31"/>
    <mergeCell ref="CH31:CJ31"/>
    <mergeCell ref="BA31:BC31"/>
    <mergeCell ref="BD31:BF31"/>
    <mergeCell ref="BG31:BI31"/>
    <mergeCell ref="BJ31:BL31"/>
    <mergeCell ref="BM31:BO31"/>
    <mergeCell ref="BP31:BR31"/>
    <mergeCell ref="AG31:AJ31"/>
    <mergeCell ref="AK31:AN31"/>
    <mergeCell ref="BD32:BF32"/>
    <mergeCell ref="BG32:BI32"/>
    <mergeCell ref="BJ32:BL32"/>
    <mergeCell ref="BM32:BO32"/>
    <mergeCell ref="AC32:AF32"/>
    <mergeCell ref="AG32:AJ32"/>
    <mergeCell ref="AK32:AN32"/>
    <mergeCell ref="AO32:AQ32"/>
    <mergeCell ref="AR32:AT32"/>
    <mergeCell ref="AU32:AW32"/>
    <mergeCell ref="CZ32:DE32"/>
    <mergeCell ref="B33:F33"/>
    <mergeCell ref="G33:L33"/>
    <mergeCell ref="M33:R33"/>
    <mergeCell ref="S33:X33"/>
    <mergeCell ref="Y33:AB33"/>
    <mergeCell ref="AC33:AF33"/>
    <mergeCell ref="AG33:AJ33"/>
    <mergeCell ref="AK33:AN33"/>
    <mergeCell ref="AO33:AQ33"/>
    <mergeCell ref="CH32:CJ32"/>
    <mergeCell ref="CK32:CM32"/>
    <mergeCell ref="CN32:CP32"/>
    <mergeCell ref="CQ32:CS32"/>
    <mergeCell ref="CT32:CV32"/>
    <mergeCell ref="CW32:CY32"/>
    <mergeCell ref="BP32:BR32"/>
    <mergeCell ref="BS32:BU32"/>
    <mergeCell ref="BV32:BX32"/>
    <mergeCell ref="BY32:CA32"/>
    <mergeCell ref="CB32:CD32"/>
    <mergeCell ref="CE32:CG32"/>
    <mergeCell ref="AX32:AZ32"/>
    <mergeCell ref="BA32:BC32"/>
    <mergeCell ref="CT33:CV33"/>
    <mergeCell ref="CW33:CY33"/>
    <mergeCell ref="AR57:AS57"/>
    <mergeCell ref="BT57:DC57"/>
    <mergeCell ref="B3:BB4"/>
    <mergeCell ref="AO20:BF20"/>
    <mergeCell ref="CB33:CD33"/>
    <mergeCell ref="CE33:CG33"/>
    <mergeCell ref="CH33:CJ33"/>
    <mergeCell ref="CK33:CM33"/>
    <mergeCell ref="CN33:CP33"/>
    <mergeCell ref="CQ33:CS33"/>
    <mergeCell ref="BJ33:BL33"/>
    <mergeCell ref="BM33:BO33"/>
    <mergeCell ref="BP33:BR33"/>
    <mergeCell ref="BS33:BU33"/>
    <mergeCell ref="BV33:BX33"/>
    <mergeCell ref="BY33:CA33"/>
    <mergeCell ref="AR33:AT33"/>
    <mergeCell ref="AU33:AW33"/>
    <mergeCell ref="AX33:AZ33"/>
    <mergeCell ref="BA33:BC33"/>
    <mergeCell ref="BD33:BF33"/>
    <mergeCell ref="BG33:BI33"/>
  </mergeCells>
  <phoneticPr fontId="3"/>
  <printOptions horizontalCentered="1"/>
  <pageMargins left="0.19685039370078741" right="0.19685039370078741" top="0.1968503937007874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DAB7-3E70-4F22-9280-6AD5436A17CB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バス利用状況（決算資料）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長友 優斗</dc:creator>
  <cp:lastModifiedBy>長友 優斗</cp:lastModifiedBy>
  <cp:lastPrinted>2026-05-04T06:57:22Z</cp:lastPrinted>
  <dcterms:created xsi:type="dcterms:W3CDTF">2026-05-04T02:14:17Z</dcterms:created>
  <dcterms:modified xsi:type="dcterms:W3CDTF">2026-05-04T06:57:25Z</dcterms:modified>
</cp:coreProperties>
</file>